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Fachstelle_Allgemein\Statistik\Statistik-2023\Veroeffentlichungen\"/>
    </mc:Choice>
  </mc:AlternateContent>
  <xr:revisionPtr revIDLastSave="0" documentId="13_ncr:1_{6E081447-E52F-478C-A278-006AE9E80761}" xr6:coauthVersionLast="47" xr6:coauthVersionMax="47" xr10:uidLastSave="{00000000-0000-0000-0000-000000000000}"/>
  <bookViews>
    <workbookView xWindow="29265" yWindow="2490" windowWidth="21600" windowHeight="11235" xr2:uid="{8C0E3359-31C3-4DB8-BE26-7A1EE0937C5D}"/>
  </bookViews>
  <sheets>
    <sheet name="Eckdaten nach Einwohnern" sheetId="2" r:id="rId1"/>
    <sheet name="Arbeitstabelle" sheetId="1" r:id="rId2"/>
  </sheets>
  <definedNames>
    <definedName name="Database">#REF!</definedName>
    <definedName name="_xlnm.Print_Area" localSheetId="1">Arbeitstabelle!$A$7:$B$30</definedName>
    <definedName name="_xlnm.Print_Titles" localSheetId="0">'Eckdaten nach Einwohnern'!$B:$G,'Eckdaten nach Einwohnern'!$1:$2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B30" i="1"/>
  <c r="B29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A2" i="2"/>
  <c r="H2" i="2"/>
  <c r="I2" i="2"/>
  <c r="J2" i="2"/>
  <c r="K2" i="2"/>
  <c r="L2" i="2"/>
  <c r="M2" i="2"/>
  <c r="N2" i="2"/>
  <c r="O2" i="2"/>
  <c r="P2" i="2"/>
  <c r="Q2" i="2"/>
  <c r="R2" i="2"/>
  <c r="S2" i="2"/>
  <c r="V2" i="2"/>
  <c r="W2" i="2"/>
  <c r="T3" i="2"/>
  <c r="U3" i="2"/>
  <c r="T4" i="2"/>
  <c r="U4" i="2"/>
  <c r="T5" i="2"/>
  <c r="U5" i="2" s="1"/>
  <c r="T6" i="2"/>
  <c r="U6" i="2"/>
  <c r="T7" i="2"/>
  <c r="U7" i="2"/>
  <c r="T8" i="2"/>
  <c r="U8" i="2"/>
  <c r="T9" i="2"/>
  <c r="U9" i="2"/>
  <c r="T10" i="2"/>
  <c r="U10" i="2"/>
  <c r="T11" i="2"/>
  <c r="U11" i="2"/>
  <c r="T12" i="2"/>
  <c r="U12" i="2"/>
  <c r="T13" i="2"/>
  <c r="U13" i="2"/>
  <c r="T14" i="2"/>
  <c r="U14" i="2"/>
  <c r="T15" i="2"/>
  <c r="U15" i="2"/>
  <c r="T16" i="2"/>
  <c r="U16" i="2"/>
  <c r="T17" i="2"/>
  <c r="U17" i="2"/>
  <c r="T18" i="2"/>
  <c r="U18" i="2"/>
  <c r="T19" i="2"/>
  <c r="U19" i="2"/>
  <c r="T20" i="2"/>
  <c r="U20" i="2"/>
  <c r="T21" i="2"/>
  <c r="U21" i="2"/>
  <c r="T22" i="2"/>
  <c r="U22" i="2"/>
  <c r="T23" i="2"/>
  <c r="U23" i="2"/>
  <c r="T24" i="2"/>
  <c r="U24" i="2"/>
  <c r="T25" i="2"/>
  <c r="U25" i="2"/>
  <c r="T26" i="2"/>
  <c r="U26" i="2"/>
  <c r="T27" i="2"/>
  <c r="U27" i="2"/>
  <c r="T28" i="2"/>
  <c r="U28" i="2"/>
  <c r="T29" i="2"/>
  <c r="U29" i="2"/>
  <c r="T30" i="2"/>
  <c r="U30" i="2"/>
  <c r="T31" i="2"/>
  <c r="U31" i="2"/>
  <c r="T32" i="2"/>
  <c r="U32" i="2"/>
  <c r="T33" i="2"/>
  <c r="U33" i="2"/>
  <c r="T34" i="2"/>
  <c r="U34" i="2"/>
  <c r="T35" i="2"/>
  <c r="U35" i="2"/>
  <c r="T36" i="2"/>
  <c r="U36" i="2"/>
  <c r="T37" i="2"/>
  <c r="U37" i="2"/>
  <c r="T38" i="2"/>
  <c r="U38" i="2"/>
  <c r="T39" i="2"/>
  <c r="U39" i="2"/>
  <c r="T40" i="2"/>
  <c r="U40" i="2"/>
  <c r="T41" i="2"/>
  <c r="U41" i="2"/>
  <c r="T42" i="2"/>
  <c r="U42" i="2"/>
  <c r="T43" i="2"/>
  <c r="U43" i="2"/>
  <c r="T44" i="2"/>
  <c r="U44" i="2"/>
  <c r="T45" i="2"/>
  <c r="U45" i="2"/>
  <c r="T46" i="2"/>
  <c r="U46" i="2"/>
  <c r="T47" i="2"/>
  <c r="U47" i="2"/>
  <c r="T48" i="2"/>
  <c r="U48" i="2"/>
  <c r="T49" i="2"/>
  <c r="U49" i="2"/>
  <c r="T50" i="2"/>
  <c r="U50" i="2"/>
  <c r="T51" i="2"/>
  <c r="U51" i="2"/>
  <c r="T52" i="2"/>
  <c r="U52" i="2"/>
  <c r="T53" i="2"/>
  <c r="U53" i="2"/>
  <c r="T54" i="2"/>
  <c r="U54" i="2"/>
  <c r="T55" i="2"/>
  <c r="U55" i="2"/>
  <c r="T56" i="2"/>
  <c r="U56" i="2"/>
  <c r="T57" i="2"/>
  <c r="U57" i="2"/>
  <c r="T58" i="2"/>
  <c r="U58" i="2"/>
  <c r="T59" i="2"/>
  <c r="U59" i="2"/>
  <c r="T60" i="2"/>
  <c r="U60" i="2"/>
  <c r="T61" i="2"/>
  <c r="U61" i="2"/>
  <c r="T62" i="2"/>
  <c r="U62" i="2"/>
  <c r="T63" i="2"/>
  <c r="U63" i="2"/>
  <c r="T64" i="2"/>
  <c r="U64" i="2"/>
  <c r="T65" i="2"/>
  <c r="U65" i="2"/>
  <c r="T66" i="2"/>
  <c r="U66" i="2"/>
  <c r="T67" i="2"/>
  <c r="U67" i="2"/>
  <c r="T68" i="2"/>
  <c r="U68" i="2"/>
  <c r="T69" i="2"/>
  <c r="U69" i="2"/>
  <c r="T70" i="2"/>
  <c r="U70" i="2"/>
  <c r="T71" i="2"/>
  <c r="U71" i="2"/>
  <c r="T72" i="2"/>
  <c r="U72" i="2"/>
  <c r="T73" i="2"/>
  <c r="U73" i="2"/>
  <c r="T74" i="2"/>
  <c r="U74" i="2"/>
  <c r="T75" i="2"/>
  <c r="U75" i="2"/>
  <c r="T76" i="2"/>
  <c r="U76" i="2"/>
  <c r="T77" i="2"/>
  <c r="U77" i="2"/>
  <c r="T78" i="2"/>
  <c r="U78" i="2"/>
  <c r="T79" i="2"/>
  <c r="U79" i="2"/>
  <c r="T80" i="2"/>
  <c r="U80" i="2"/>
  <c r="T81" i="2"/>
  <c r="U81" i="2"/>
  <c r="T82" i="2"/>
  <c r="U82" i="2"/>
  <c r="T83" i="2"/>
  <c r="U83" i="2"/>
  <c r="T84" i="2"/>
  <c r="U84" i="2"/>
  <c r="T85" i="2"/>
  <c r="T86" i="2"/>
  <c r="U86" i="2"/>
  <c r="T87" i="2"/>
  <c r="U87" i="2"/>
  <c r="T88" i="2"/>
  <c r="U88" i="2"/>
  <c r="T89" i="2"/>
  <c r="U89" i="2"/>
  <c r="T90" i="2"/>
  <c r="U90" i="2"/>
  <c r="T91" i="2"/>
  <c r="U91" i="2"/>
  <c r="T92" i="2"/>
  <c r="U92" i="2"/>
  <c r="T93" i="2"/>
  <c r="U93" i="2"/>
  <c r="T94" i="2"/>
  <c r="U94" i="2"/>
  <c r="T95" i="2"/>
  <c r="U95" i="2"/>
  <c r="T96" i="2"/>
  <c r="U96" i="2"/>
  <c r="T97" i="2"/>
  <c r="U97" i="2"/>
  <c r="T98" i="2"/>
  <c r="U98" i="2"/>
  <c r="T99" i="2"/>
  <c r="U99" i="2"/>
  <c r="T100" i="2"/>
  <c r="U100" i="2"/>
  <c r="T101" i="2"/>
  <c r="U101" i="2"/>
  <c r="T102" i="2"/>
  <c r="T103" i="2"/>
  <c r="U103" i="2"/>
  <c r="T104" i="2"/>
  <c r="U104" i="2"/>
  <c r="T105" i="2"/>
  <c r="U105" i="2"/>
  <c r="T106" i="2"/>
  <c r="U106" i="2"/>
  <c r="T107" i="2"/>
  <c r="U107" i="2"/>
  <c r="T108" i="2"/>
  <c r="U108" i="2"/>
  <c r="T109" i="2"/>
  <c r="U109" i="2"/>
  <c r="T110" i="2"/>
  <c r="U110" i="2"/>
  <c r="T111" i="2"/>
  <c r="U111" i="2"/>
  <c r="T112" i="2"/>
  <c r="U112" i="2"/>
  <c r="T113" i="2"/>
  <c r="U113" i="2"/>
  <c r="T114" i="2"/>
  <c r="U114" i="2"/>
  <c r="T115" i="2"/>
  <c r="U115" i="2"/>
  <c r="T116" i="2"/>
  <c r="U116" i="2"/>
  <c r="T117" i="2"/>
  <c r="U117" i="2"/>
  <c r="T118" i="2"/>
  <c r="U118" i="2"/>
  <c r="T119" i="2"/>
  <c r="U119" i="2"/>
  <c r="B27" i="1" l="1"/>
</calcChain>
</file>

<file path=xl/sharedStrings.xml><?xml version="1.0" encoding="utf-8"?>
<sst xmlns="http://schemas.openxmlformats.org/spreadsheetml/2006/main" count="745" uniqueCount="298">
  <si>
    <t>GB</t>
  </si>
  <si>
    <t>H</t>
  </si>
  <si>
    <t>Gemeindebibliothek Zeschdorf OT Alt Zeschdorf</t>
  </si>
  <si>
    <t>OT Alt Zeschendorf</t>
  </si>
  <si>
    <t>Zeschdorf</t>
  </si>
  <si>
    <t>Märkisch-Oderland</t>
  </si>
  <si>
    <t xml:space="preserve">Dorf- und Schulbücherei Gramzow  </t>
  </si>
  <si>
    <t>Gramzow</t>
  </si>
  <si>
    <t>Uckermark</t>
  </si>
  <si>
    <t>Gemeindebibliothek Hohenleipisch</t>
  </si>
  <si>
    <t>Hohenleipisch</t>
  </si>
  <si>
    <t>Elbe-Elster</t>
  </si>
  <si>
    <t>SB</t>
  </si>
  <si>
    <t>Stadtbibliothek Bad Wilsnack</t>
  </si>
  <si>
    <t>Bad Wilsnack</t>
  </si>
  <si>
    <t>Prignitz</t>
  </si>
  <si>
    <t>Stadtbibliothek Lebus</t>
  </si>
  <si>
    <t>Lebus</t>
  </si>
  <si>
    <t>N</t>
  </si>
  <si>
    <t>Stadtbibliothek Ruhland</t>
  </si>
  <si>
    <t>Ruhland</t>
  </si>
  <si>
    <t>Oberspreewald-Lausitz</t>
  </si>
  <si>
    <t>Gemeindebibliothek Röderland</t>
  </si>
  <si>
    <t>OT Prösen</t>
  </si>
  <si>
    <t>Röderland</t>
  </si>
  <si>
    <t>Bibliothek Letschin</t>
  </si>
  <si>
    <t>Letschin</t>
  </si>
  <si>
    <t>AB</t>
  </si>
  <si>
    <t>Spreewaldbibliothek 'Mina Witkojc'</t>
  </si>
  <si>
    <t>Spreewald</t>
  </si>
  <si>
    <t>Burg</t>
  </si>
  <si>
    <t>Spree-Neiße</t>
  </si>
  <si>
    <t>Bibliothek Meyenburg</t>
  </si>
  <si>
    <t>Meyenburg</t>
  </si>
  <si>
    <t>Bibliothek Brück</t>
  </si>
  <si>
    <t>Brück</t>
  </si>
  <si>
    <t>Potsdam-Mittelmark</t>
  </si>
  <si>
    <t>Bibliothek am Männekentor</t>
  </si>
  <si>
    <t>Mark</t>
  </si>
  <si>
    <t>Wiesenburg</t>
  </si>
  <si>
    <t>Stadtbibliothek Liebenwalde</t>
  </si>
  <si>
    <t>Stadt am Finowkanal</t>
  </si>
  <si>
    <t>Liebenwalde</t>
  </si>
  <si>
    <t>Oberhavel</t>
  </si>
  <si>
    <t>Stadtbibliothek Bad Liebenwerda</t>
  </si>
  <si>
    <t>Bad Liebenwerda</t>
  </si>
  <si>
    <t>KB</t>
  </si>
  <si>
    <t>SeeCampus-Bibliothek Schwarzheide</t>
  </si>
  <si>
    <t>Schwarzheide</t>
  </si>
  <si>
    <t>Bibliothek Wusterhausen</t>
  </si>
  <si>
    <t>Dosse</t>
  </si>
  <si>
    <t>Wusterhausen</t>
  </si>
  <si>
    <t>Ostprignitz-Ruppin</t>
  </si>
  <si>
    <t>Stadtbibliothek 'Ulrich Plenzdorf'</t>
  </si>
  <si>
    <t>Seelow</t>
  </si>
  <si>
    <t>Stadtbibliothek Gransee</t>
  </si>
  <si>
    <t>Gransee</t>
  </si>
  <si>
    <t>Gemeindebibliothek Eichwalde</t>
  </si>
  <si>
    <t>Eichwalde</t>
  </si>
  <si>
    <t>Dahme-Spreewald</t>
  </si>
  <si>
    <t>Gemeindebibliothek Schipkau</t>
  </si>
  <si>
    <t>Schipkau</t>
  </si>
  <si>
    <t>Gemeindebibliothek Leegebruch</t>
  </si>
  <si>
    <t>Leegebruch</t>
  </si>
  <si>
    <t>Gemeindebibliothek Bad Saarow</t>
  </si>
  <si>
    <t>Bad Saarow</t>
  </si>
  <si>
    <t>Oder-Spree</t>
  </si>
  <si>
    <t xml:space="preserve">Bibliothek Neuhardenberg </t>
  </si>
  <si>
    <t>Neuhardenberg</t>
  </si>
  <si>
    <t>Stadtbibliothek Müncheberg</t>
  </si>
  <si>
    <t>Müncheberg</t>
  </si>
  <si>
    <t xml:space="preserve">Bartholomäus Krüger Bibliothek </t>
  </si>
  <si>
    <t>OT Sperenberg</t>
  </si>
  <si>
    <t>Am Mellensee</t>
  </si>
  <si>
    <t>Teltow-Fläming</t>
  </si>
  <si>
    <t>Stadtbibliothek Wriezen</t>
  </si>
  <si>
    <t>Wriezen</t>
  </si>
  <si>
    <t>Stadtbibliothek Treuenbrietzen</t>
  </si>
  <si>
    <t>Treuenbrietzen</t>
  </si>
  <si>
    <t>IK</t>
  </si>
  <si>
    <t>Bibliothek Lübbenau - Vetschau Ausleihstelle Vetschau</t>
  </si>
  <si>
    <t>Vetschau</t>
  </si>
  <si>
    <t xml:space="preserve">Stadtbibliothek Kremmen </t>
  </si>
  <si>
    <t>Kremmen</t>
  </si>
  <si>
    <t>Öffentliche Schulbibliothek Neustadt (Dosse)</t>
  </si>
  <si>
    <t>Neustadt</t>
  </si>
  <si>
    <t>Stadtbibliothek Calau</t>
  </si>
  <si>
    <t>Calau</t>
  </si>
  <si>
    <t>Stadtbibliothek Elsterwerda</t>
  </si>
  <si>
    <t>Elsterwerda</t>
  </si>
  <si>
    <t>Stadtbibliothek Doberlug-Kirchhain</t>
  </si>
  <si>
    <t>Doberlug-Kirchhain</t>
  </si>
  <si>
    <t>Stadtbibliothek Rheinsberg</t>
  </si>
  <si>
    <t>Rheinsberg</t>
  </si>
  <si>
    <t>Öffentliche Bibliothek Birkenwerder</t>
  </si>
  <si>
    <t>Birkenwerder</t>
  </si>
  <si>
    <t>Kupferschmiede Beeskow e.V. Stadtbibliothek</t>
  </si>
  <si>
    <t>Beeskow</t>
  </si>
  <si>
    <t>Stadtbibliothek Großräschen</t>
  </si>
  <si>
    <t>Großräschen</t>
  </si>
  <si>
    <t>Mediathek Herzberg (Elster)</t>
  </si>
  <si>
    <t>Elster</t>
  </si>
  <si>
    <t>Herzberg</t>
  </si>
  <si>
    <t>Stadtbibliothek Kyritz</t>
  </si>
  <si>
    <t>Kyritz</t>
  </si>
  <si>
    <t>Stadtbücherei Fehrbellin</t>
  </si>
  <si>
    <t>Fehrbellin</t>
  </si>
  <si>
    <t>Gemeindebibliothek Nuthetal OT Bergholz-Rehbrücke</t>
  </si>
  <si>
    <t>OT Bergholz-Rehbrücke</t>
  </si>
  <si>
    <t>Nuthetal</t>
  </si>
  <si>
    <t>Gemeindebibliothek Grünheide</t>
  </si>
  <si>
    <t>Grünheide</t>
  </si>
  <si>
    <t>Stadtbibliothek Storkow</t>
  </si>
  <si>
    <t>Storkow</t>
  </si>
  <si>
    <t>Gemeindebibliothek Schulzendorf bei Eichwalde</t>
  </si>
  <si>
    <t>Schulzendorf</t>
  </si>
  <si>
    <t>Stadtbibliothek Luckau</t>
  </si>
  <si>
    <t>Luckau</t>
  </si>
  <si>
    <t>Öffentliche Bibliothek Großbeeren</t>
  </si>
  <si>
    <t>Großbeeren</t>
  </si>
  <si>
    <t>Gemeindebibliothek Kolkwitz</t>
  </si>
  <si>
    <t>Kolkwitz</t>
  </si>
  <si>
    <t xml:space="preserve">Gemeindebibliothek Dallgow-Döberitz  </t>
  </si>
  <si>
    <t>Dallgow-Döberitz</t>
  </si>
  <si>
    <t>Havelland</t>
  </si>
  <si>
    <t>Stadtbibliothek Wildau</t>
  </si>
  <si>
    <t>Wildau</t>
  </si>
  <si>
    <t>Gemeindebibliothek Briesen</t>
  </si>
  <si>
    <t>Briesen</t>
  </si>
  <si>
    <t>Stadtbibliothek Bad Belzig</t>
  </si>
  <si>
    <t>Belzig</t>
  </si>
  <si>
    <t>Bibliothek 'Bettina von Arnim' Kloster Lehnin</t>
  </si>
  <si>
    <t>Kloster Lehnin</t>
  </si>
  <si>
    <t>Gemeinde- und Kinderbibliothek Zeuthen</t>
  </si>
  <si>
    <t>Zeuthen</t>
  </si>
  <si>
    <t>Öffentliche Bibliothek Rangsdorf</t>
  </si>
  <si>
    <t>Rangsdorf</t>
  </si>
  <si>
    <t>BONA Stadtbibliothek Perleberg</t>
  </si>
  <si>
    <t>Perleberg</t>
  </si>
  <si>
    <t>Stadtbibliothek Erkner</t>
  </si>
  <si>
    <t>Erkner</t>
  </si>
  <si>
    <t>Öffentliche Schulbibliothek Oberkrämer</t>
  </si>
  <si>
    <t>OT Vehlefanz</t>
  </si>
  <si>
    <t>Oberkrämer</t>
  </si>
  <si>
    <t>Gemeindebibliothek Glienicke/Nordbahn</t>
  </si>
  <si>
    <t>Nordbahn</t>
  </si>
  <si>
    <t>Glienicke</t>
  </si>
  <si>
    <t>Stadt- und Kreisbibliothek 'Hans Keilson' Bad Freienwalde (Oder)</t>
  </si>
  <si>
    <t>Bad Freienwalde</t>
  </si>
  <si>
    <t>Stadtbibliothek Pritzwalk</t>
  </si>
  <si>
    <t>Pritzwalk</t>
  </si>
  <si>
    <t>Kulturquartier Mönchenkloster  - Stadtbibliothek Jüterbog</t>
  </si>
  <si>
    <t>Jüterbog</t>
  </si>
  <si>
    <t>Stadtbibliothek Velten</t>
  </si>
  <si>
    <t>Velten</t>
  </si>
  <si>
    <t>Gemeindebibliothek Brieselang</t>
  </si>
  <si>
    <t>Brieselang</t>
  </si>
  <si>
    <t>Bibliothek in der KultOurkate</t>
  </si>
  <si>
    <t>bei Berlin</t>
  </si>
  <si>
    <t>Schöneiche</t>
  </si>
  <si>
    <t>Stadtbibliothek Zehdenick</t>
  </si>
  <si>
    <t>Zehdenick</t>
  </si>
  <si>
    <t>Stadtbibliothek Beelitz</t>
  </si>
  <si>
    <t>Beelitz</t>
  </si>
  <si>
    <t>Stadtbibliothek Lübben(Spreewald)</t>
  </si>
  <si>
    <t>Lübben</t>
  </si>
  <si>
    <t>Kreis- und Fahrbibliothek  Dahme-Spreewald</t>
  </si>
  <si>
    <t>Bibliothek im Kontor - Stadtbibliothek Wittstock/Dosse</t>
  </si>
  <si>
    <t>Wittstock</t>
  </si>
  <si>
    <t xml:space="preserve">Verein Öffentliche Stadtbibliothek Angermünde - 1946 e.V. </t>
  </si>
  <si>
    <t>Angermünde</t>
  </si>
  <si>
    <t xml:space="preserve">Gemeindebibliothek Fredersdorf-Vogelsdorf </t>
  </si>
  <si>
    <t>Fredersdorf-Vogelsdorf</t>
  </si>
  <si>
    <t>Gemeindebibliothek Petershagen/Eggersdorf</t>
  </si>
  <si>
    <t>Petershagen-Eggersdorf</t>
  </si>
  <si>
    <t>Stadtbibliothek Templin</t>
  </si>
  <si>
    <t>Templin</t>
  </si>
  <si>
    <t>Bibliothek Lübbenau - Vetschau Ausleihstelle Lübbenau</t>
  </si>
  <si>
    <t>Lübbenau</t>
  </si>
  <si>
    <t>Stadtbibliothek Guben</t>
  </si>
  <si>
    <t>Guben</t>
  </si>
  <si>
    <t>Gemeindebibliothek Stahnsdorf</t>
  </si>
  <si>
    <t>Stahnsdorf</t>
  </si>
  <si>
    <t>Gemeindebibliothek Friedrich-Wilhelm-von-Reden-Bibliothek Rüdersdorf bei Berlin</t>
  </si>
  <si>
    <t>Rüdersdorf</t>
  </si>
  <si>
    <t>Stadtbibliothek Finsterwalde</t>
  </si>
  <si>
    <t>Finsterwalde</t>
  </si>
  <si>
    <t>Stadtbibliothek Martin Andersen Nexö</t>
  </si>
  <si>
    <t>Wittenberge</t>
  </si>
  <si>
    <t>Stadtbibliothek Forst (Lausitz)</t>
  </si>
  <si>
    <t>Lausitz</t>
  </si>
  <si>
    <t>Forst</t>
  </si>
  <si>
    <t>Gemeindebibliothek Hoppegarten</t>
  </si>
  <si>
    <t>Hoppegarten</t>
  </si>
  <si>
    <t xml:space="preserve"> Dominikanerkloster/Stadtbibliothek</t>
  </si>
  <si>
    <t>Prenzlau</t>
  </si>
  <si>
    <t xml:space="preserve">Anna-Ditzen-Bibliothek </t>
  </si>
  <si>
    <t>Neuenhagen</t>
  </si>
  <si>
    <t>Gemeindebibliothek Kleinmachnow</t>
  </si>
  <si>
    <t>Kleinmachnow</t>
  </si>
  <si>
    <t>Stadtbibliothek Nauen</t>
  </si>
  <si>
    <t>Nauen</t>
  </si>
  <si>
    <t>Kreismedienzentrum Teltow-Fläming</t>
  </si>
  <si>
    <t>Luckenwalde</t>
  </si>
  <si>
    <t>Gemeindebibliothek Panketal</t>
  </si>
  <si>
    <t>Panketal</t>
  </si>
  <si>
    <t>Barnim</t>
  </si>
  <si>
    <t>Bibliothek im Bahnhof Luckenwalde</t>
  </si>
  <si>
    <t>Kreisbibliothek des Landkreises Spree-Neiße</t>
  </si>
  <si>
    <t>Spremberg</t>
  </si>
  <si>
    <t>Stadtbibliothek Zossen</t>
  </si>
  <si>
    <t>Zossen</t>
  </si>
  <si>
    <t>Stadtbibliothek Senftenberg</t>
  </si>
  <si>
    <t>Senftenberg</t>
  </si>
  <si>
    <t>Gemeindebibliothek Wandlitz</t>
  </si>
  <si>
    <t>OT Basdorf</t>
  </si>
  <si>
    <t>Wandlitz</t>
  </si>
  <si>
    <t>Stadtbibliothek Rathenow</t>
  </si>
  <si>
    <t>Rathenow</t>
  </si>
  <si>
    <t>Stadtbibliothek Eisenhüttenstadt</t>
  </si>
  <si>
    <t>Eisenhüttenstadt</t>
  </si>
  <si>
    <t>Stadtbibliothek Werder/Havel</t>
  </si>
  <si>
    <t>Havel</t>
  </si>
  <si>
    <t>Werder</t>
  </si>
  <si>
    <t>Stadtbibliothek 'Im Alten Bahnhof'</t>
  </si>
  <si>
    <t>Hennigsdorf</t>
  </si>
  <si>
    <t>Stadtbibliothek Hohen Neuendorf</t>
  </si>
  <si>
    <t>Hohen Neuendorf</t>
  </si>
  <si>
    <t>Heinrich-Mann-Bibliothek / Stadtbibliothek</t>
  </si>
  <si>
    <t>Strausberg</t>
  </si>
  <si>
    <t>Stadtbibliothek Teltow</t>
  </si>
  <si>
    <t>Teltow</t>
  </si>
  <si>
    <t>Stadtbibliothek Ludwigsfelde</t>
  </si>
  <si>
    <t>Ludwigsfelde</t>
  </si>
  <si>
    <t>Gemeindebibliothek Blankenfelde-Mahlow</t>
  </si>
  <si>
    <t>Blankenfelde-Mahlow</t>
  </si>
  <si>
    <t>Stadtbibliothek Neuruppin</t>
  </si>
  <si>
    <t>Neuruppin</t>
  </si>
  <si>
    <t>Stadtbibliothek Fürstenwalde/Spree</t>
  </si>
  <si>
    <t>Spree</t>
  </si>
  <si>
    <t>Fürstenwalde</t>
  </si>
  <si>
    <t>Stadtbibliothek Schwedt/Oder</t>
  </si>
  <si>
    <t>Oder</t>
  </si>
  <si>
    <t>Schwedt</t>
  </si>
  <si>
    <t>Stadtbibliothek Königs Wusterhausen</t>
  </si>
  <si>
    <t>Königs Wusterhausen</t>
  </si>
  <si>
    <t>Stadtbibliothek im Bürgerbildungszentrum Amadeu Antonio Eberswalde</t>
  </si>
  <si>
    <t>Eberswalde</t>
  </si>
  <si>
    <t>Stadtbibliothek Falkensee</t>
  </si>
  <si>
    <t>Falkensee</t>
  </si>
  <si>
    <t>Stadtbibliothek Bernau</t>
  </si>
  <si>
    <t>Bernau</t>
  </si>
  <si>
    <t>Stadtbibliothek Oranienburg</t>
  </si>
  <si>
    <t>Oranienburg</t>
  </si>
  <si>
    <t>RB</t>
  </si>
  <si>
    <t>Stadt- und Regionalbibliothek</t>
  </si>
  <si>
    <t>Frankfurt</t>
  </si>
  <si>
    <t>Framlfurt (Oder)</t>
  </si>
  <si>
    <t>Fouqué-Bibliothek</t>
  </si>
  <si>
    <t>a.d. Havel</t>
  </si>
  <si>
    <t>Brandenburg</t>
  </si>
  <si>
    <t>Stadt- und Regionalbibliothek Cottbus</t>
  </si>
  <si>
    <t>Cottbus</t>
  </si>
  <si>
    <t>Kreismedienzentrum Elbe-Elster</t>
  </si>
  <si>
    <t xml:space="preserve">Medienzentrum Havelland </t>
  </si>
  <si>
    <t>Archiv, Lese- und Medienzentrum Oder-Spree</t>
  </si>
  <si>
    <t>SLB</t>
  </si>
  <si>
    <t>Stadt- und Landesbibliothek im Bildungsforum Potsdam</t>
  </si>
  <si>
    <t>Potsdam</t>
  </si>
  <si>
    <t>Medienzentrum Potsdam-Mittelmark</t>
  </si>
  <si>
    <t>Veranstal-
tungen für 
Kinder und Jugendliche</t>
  </si>
  <si>
    <t>Personal gesamt (VZÄ)</t>
  </si>
  <si>
    <t>Stellen lt. Stellenplan</t>
  </si>
  <si>
    <t>davon für
Medien-erwerb</t>
  </si>
  <si>
    <t>Laufende Ausgaben</t>
  </si>
  <si>
    <t>Zugang</t>
  </si>
  <si>
    <t>Medien</t>
  </si>
  <si>
    <t>Entleihungen</t>
  </si>
  <si>
    <t>Besuche</t>
  </si>
  <si>
    <t>Publikumsfläche - Hauptstelle in qm</t>
  </si>
  <si>
    <t>Publikums-
fläche -Gesamtsystem
in qm</t>
  </si>
  <si>
    <t>Öffn.std.
 im Jahr</t>
  </si>
  <si>
    <t>Anzahl
der Bibl. (einschl. ZwB, Ast)</t>
  </si>
  <si>
    <t>Funktion</t>
  </si>
  <si>
    <t>Status</t>
  </si>
  <si>
    <t>Bibliothek</t>
  </si>
  <si>
    <t>Ort</t>
  </si>
  <si>
    <t>Kreis</t>
  </si>
  <si>
    <t>Einwohner im Einzugsbereich der Bibliothek</t>
  </si>
  <si>
    <t xml:space="preserve">Arbeitsblatt </t>
  </si>
  <si>
    <t>Hier ausgewählten Datensatz einer Bibliothek einfügen</t>
  </si>
  <si>
    <t>Einwohner im Einzugsbereich
 der Bibliothek</t>
  </si>
  <si>
    <t>VZÄ je 3.000 EW (Soll)</t>
  </si>
  <si>
    <t>VZÄ % IST</t>
  </si>
  <si>
    <t>Aus Eckdaten nach Einwohnern 2023 ÖB-H</t>
  </si>
  <si>
    <t>Quelle: DBS 2023</t>
  </si>
  <si>
    <t>Veranstal-
tungen
gesamt</t>
  </si>
  <si>
    <t>Veranstal-
tungen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</si>
</sst>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color rgb="FF000000"/>
      <name val="Aptos Narrow"/>
      <family val="2"/>
      <scheme val="minor"/>
    </font>
    <font>
      <sz val="10"/>
      <color indexed="10"/>
      <name val="Arial"/>
      <family val="2"/>
    </font>
    <font>
      <sz val="10"/>
      <color indexed="10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10"/>
      <name val="Arial"/>
      <family val="2"/>
    </font>
    <font>
      <sz val="1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sz val="11"/>
      <color rgb="FF0070C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</cellStyleXfs>
  <cellXfs count="42">
    <xf numFmtId="0" fontId="0" fillId="0" borderId="0" xfId="0"/>
    <xf numFmtId="0" fontId="3" fillId="2" borderId="0" xfId="2" applyFont="1" applyFill="1" applyAlignment="1">
      <alignment horizontal="center"/>
    </xf>
    <xf numFmtId="0" fontId="4" fillId="2" borderId="0" xfId="2" applyFont="1" applyFill="1" applyAlignment="1">
      <alignment horizontal="center" wrapText="1"/>
    </xf>
    <xf numFmtId="0" fontId="4" fillId="2" borderId="0" xfId="2" applyFont="1" applyFill="1" applyAlignment="1">
      <alignment horizontal="center"/>
    </xf>
    <xf numFmtId="3" fontId="5" fillId="0" borderId="1" xfId="0" applyNumberFormat="1" applyFont="1" applyBorder="1" applyAlignment="1">
      <alignment vertical="top"/>
    </xf>
    <xf numFmtId="9" fontId="0" fillId="0" borderId="1" xfId="1" applyFont="1" applyBorder="1" applyAlignment="1">
      <alignment vertical="top"/>
    </xf>
    <xf numFmtId="4" fontId="6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3" fontId="8" fillId="3" borderId="2" xfId="3" applyNumberFormat="1" applyFont="1" applyFill="1" applyBorder="1" applyAlignment="1">
      <alignment horizontal="right"/>
    </xf>
    <xf numFmtId="2" fontId="8" fillId="3" borderId="2" xfId="3" applyNumberFormat="1" applyFont="1" applyFill="1" applyBorder="1" applyAlignment="1">
      <alignment horizontal="right"/>
    </xf>
    <xf numFmtId="2" fontId="8" fillId="3" borderId="1" xfId="3" applyNumberFormat="1" applyFont="1" applyFill="1" applyBorder="1" applyAlignment="1">
      <alignment horizontal="right"/>
    </xf>
    <xf numFmtId="164" fontId="8" fillId="3" borderId="1" xfId="3" applyNumberFormat="1" applyFont="1" applyFill="1" applyBorder="1" applyAlignment="1">
      <alignment horizontal="right"/>
    </xf>
    <xf numFmtId="3" fontId="8" fillId="3" borderId="1" xfId="3" applyNumberFormat="1" applyFont="1" applyFill="1" applyBorder="1" applyAlignment="1">
      <alignment horizontal="right"/>
    </xf>
    <xf numFmtId="0" fontId="9" fillId="3" borderId="1" xfId="3" applyFont="1" applyFill="1" applyBorder="1" applyAlignment="1">
      <alignment horizontal="right" wrapText="1"/>
    </xf>
    <xf numFmtId="0" fontId="9" fillId="3" borderId="1" xfId="3" applyFont="1" applyFill="1" applyBorder="1" applyAlignment="1">
      <alignment horizontal="right"/>
    </xf>
    <xf numFmtId="3" fontId="9" fillId="3" borderId="1" xfId="3" applyNumberFormat="1" applyFont="1" applyFill="1" applyBorder="1" applyAlignment="1">
      <alignment horizontal="right"/>
    </xf>
    <xf numFmtId="3" fontId="2" fillId="4" borderId="2" xfId="4" applyNumberFormat="1" applyFill="1" applyBorder="1" applyAlignment="1">
      <alignment vertical="top" wrapText="1"/>
    </xf>
    <xf numFmtId="2" fontId="2" fillId="4" borderId="2" xfId="4" applyNumberFormat="1" applyFill="1" applyBorder="1" applyAlignment="1">
      <alignment vertical="top" wrapText="1"/>
    </xf>
    <xf numFmtId="2" fontId="2" fillId="4" borderId="1" xfId="4" applyNumberFormat="1" applyFill="1" applyBorder="1" applyAlignment="1">
      <alignment vertical="top" wrapText="1"/>
    </xf>
    <xf numFmtId="164" fontId="2" fillId="4" borderId="1" xfId="4" applyNumberFormat="1" applyFill="1" applyBorder="1" applyAlignment="1">
      <alignment vertical="top" wrapText="1"/>
    </xf>
    <xf numFmtId="3" fontId="2" fillId="4" borderId="1" xfId="4" applyNumberFormat="1" applyFill="1" applyBorder="1" applyAlignment="1">
      <alignment vertical="top" wrapText="1"/>
    </xf>
    <xf numFmtId="0" fontId="2" fillId="4" borderId="1" xfId="4" applyFill="1" applyBorder="1" applyAlignment="1">
      <alignment vertical="top" wrapText="1"/>
    </xf>
    <xf numFmtId="0" fontId="10" fillId="4" borderId="1" xfId="4" applyFont="1" applyFill="1" applyBorder="1" applyAlignment="1">
      <alignment vertical="top" wrapText="1"/>
    </xf>
    <xf numFmtId="3" fontId="12" fillId="5" borderId="1" xfId="5" applyNumberFormat="1" applyFont="1" applyFill="1" applyBorder="1"/>
    <xf numFmtId="3" fontId="10" fillId="4" borderId="1" xfId="6" applyNumberFormat="1" applyFont="1" applyFill="1" applyBorder="1" applyAlignment="1">
      <alignment vertical="top" wrapText="1"/>
    </xf>
    <xf numFmtId="3" fontId="10" fillId="4" borderId="1" xfId="6" applyNumberFormat="1" applyFont="1" applyFill="1" applyBorder="1" applyAlignment="1">
      <alignment horizontal="right" vertical="top" wrapText="1"/>
    </xf>
    <xf numFmtId="3" fontId="10" fillId="4" borderId="2" xfId="6" applyNumberFormat="1" applyFont="1" applyFill="1" applyBorder="1" applyAlignment="1">
      <alignment horizontal="right" vertical="top" wrapText="1"/>
    </xf>
    <xf numFmtId="0" fontId="10" fillId="4" borderId="2" xfId="4" applyFont="1" applyFill="1" applyBorder="1" applyAlignment="1">
      <alignment vertical="top" wrapText="1"/>
    </xf>
    <xf numFmtId="3" fontId="12" fillId="5" borderId="2" xfId="5" applyNumberFormat="1" applyFont="1" applyFill="1" applyBorder="1"/>
    <xf numFmtId="0" fontId="2" fillId="4" borderId="2" xfId="4" applyFill="1" applyBorder="1" applyAlignment="1">
      <alignment vertical="top" wrapText="1"/>
    </xf>
    <xf numFmtId="164" fontId="2" fillId="4" borderId="2" xfId="4" applyNumberFormat="1" applyFill="1" applyBorder="1" applyAlignment="1">
      <alignment vertical="top" wrapText="1"/>
    </xf>
    <xf numFmtId="3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left"/>
    </xf>
    <xf numFmtId="2" fontId="0" fillId="0" borderId="1" xfId="0" applyNumberFormat="1" applyBorder="1" applyAlignment="1">
      <alignment horizontal="left"/>
    </xf>
    <xf numFmtId="10" fontId="0" fillId="0" borderId="1" xfId="0" applyNumberFormat="1" applyBorder="1" applyAlignment="1">
      <alignment horizontal="left"/>
    </xf>
    <xf numFmtId="0" fontId="14" fillId="4" borderId="2" xfId="4" applyFont="1" applyFill="1" applyBorder="1" applyAlignment="1">
      <alignment vertical="top" wrapText="1"/>
    </xf>
    <xf numFmtId="3" fontId="13" fillId="0" borderId="1" xfId="0" applyNumberFormat="1" applyFont="1" applyBorder="1" applyAlignment="1">
      <alignment horizontal="left"/>
    </xf>
    <xf numFmtId="3" fontId="0" fillId="0" borderId="1" xfId="0" applyNumberFormat="1" applyBorder="1" applyAlignment="1">
      <alignment horizontal="left" wrapText="1"/>
    </xf>
    <xf numFmtId="0" fontId="15" fillId="0" borderId="0" xfId="0" applyFont="1"/>
  </cellXfs>
  <cellStyles count="7">
    <cellStyle name="Prozent" xfId="1" builtinId="5"/>
    <cellStyle name="Standard" xfId="0" builtinId="0"/>
    <cellStyle name="Standard 2 2" xfId="5" xr:uid="{D8A8F18E-CBDE-491E-B15D-43673FB72A06}"/>
    <cellStyle name="Standard_Eckdaten ÖB H+N nach Kreisen" xfId="2" xr:uid="{63D7689F-4CA4-4EE6-8D66-4D256AD366E8}"/>
    <cellStyle name="Standard_Eckdatenn 2002 " xfId="3" xr:uid="{327D94CB-8FB8-45D1-AE06-59EC37F16460}"/>
    <cellStyle name="Standard_Eckdatenn 2002  2" xfId="6" xr:uid="{2AFA47AC-0D01-429F-9856-861DB3B72BA5}"/>
    <cellStyle name="Standard_Tabelle1 2" xfId="4" xr:uid="{BDDD4083-967F-424D-BCD7-56BD92FF72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3</xdr:row>
      <xdr:rowOff>38100</xdr:rowOff>
    </xdr:from>
    <xdr:to>
      <xdr:col>0</xdr:col>
      <xdr:colOff>45720</xdr:colOff>
      <xdr:row>4</xdr:row>
      <xdr:rowOff>83820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3B1F7465-7242-461F-5818-00392D61CA8B}"/>
            </a:ext>
          </a:extLst>
        </xdr:cNvPr>
        <xdr:cNvCxnSpPr/>
      </xdr:nvCxnSpPr>
      <xdr:spPr>
        <a:xfrm>
          <a:off x="45720" y="586740"/>
          <a:ext cx="0" cy="88392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CECC3-990B-483A-B640-07B65C21D900}">
  <dimension ref="A1:W120"/>
  <sheetViews>
    <sheetView tabSelected="1" zoomScaleNormal="100" workbookViewId="0">
      <pane xSplit="5" ySplit="1" topLeftCell="M2" activePane="bottomRight" state="frozen"/>
      <selection pane="topRight" activeCell="F1" sqref="F1"/>
      <selection pane="bottomLeft" activeCell="A2" sqref="A2"/>
      <selection pane="bottomRight" activeCell="U3" sqref="U3"/>
    </sheetView>
  </sheetViews>
  <sheetFormatPr baseColWidth="10" defaultColWidth="11.5703125" defaultRowHeight="15" x14ac:dyDescent="0.25"/>
  <cols>
    <col min="1" max="1" width="13.28515625" customWidth="1"/>
    <col min="4" max="4" width="9.85546875" customWidth="1"/>
    <col min="5" max="5" width="18" customWidth="1"/>
    <col min="6" max="6" width="7.42578125" customWidth="1"/>
    <col min="7" max="7" width="8.28515625" customWidth="1"/>
    <col min="10" max="10" width="13.7109375" customWidth="1"/>
    <col min="22" max="23" width="11.5703125" customWidth="1"/>
  </cols>
  <sheetData>
    <row r="1" spans="1:23" ht="51" x14ac:dyDescent="0.25">
      <c r="A1" s="27" t="s">
        <v>288</v>
      </c>
      <c r="B1" s="25" t="s">
        <v>287</v>
      </c>
      <c r="C1" s="25" t="s">
        <v>286</v>
      </c>
      <c r="D1" s="26"/>
      <c r="E1" s="25" t="s">
        <v>285</v>
      </c>
      <c r="F1" s="24" t="s">
        <v>284</v>
      </c>
      <c r="G1" s="24" t="s">
        <v>283</v>
      </c>
      <c r="H1" s="24" t="s">
        <v>282</v>
      </c>
      <c r="I1" s="23" t="s">
        <v>281</v>
      </c>
      <c r="J1" s="24" t="s">
        <v>280</v>
      </c>
      <c r="K1" s="24" t="s">
        <v>279</v>
      </c>
      <c r="L1" s="23" t="s">
        <v>278</v>
      </c>
      <c r="M1" s="23" t="s">
        <v>277</v>
      </c>
      <c r="N1" s="23" t="s">
        <v>276</v>
      </c>
      <c r="O1" s="23" t="s">
        <v>275</v>
      </c>
      <c r="P1" s="22" t="s">
        <v>274</v>
      </c>
      <c r="Q1" s="22" t="s">
        <v>273</v>
      </c>
      <c r="R1" s="21" t="s">
        <v>272</v>
      </c>
      <c r="S1" s="21" t="s">
        <v>271</v>
      </c>
      <c r="T1" s="20" t="s">
        <v>292</v>
      </c>
      <c r="U1" s="20" t="s">
        <v>293</v>
      </c>
      <c r="V1" s="19" t="s">
        <v>296</v>
      </c>
      <c r="W1" s="19" t="s">
        <v>270</v>
      </c>
    </row>
    <row r="2" spans="1:23" x14ac:dyDescent="0.25">
      <c r="A2" s="18">
        <f>SUM(A3:A200)</f>
        <v>2682492</v>
      </c>
      <c r="B2" s="17"/>
      <c r="C2" s="17"/>
      <c r="D2" s="17"/>
      <c r="E2" s="16"/>
      <c r="F2" s="15"/>
      <c r="G2" s="15"/>
      <c r="H2" s="15">
        <f>SUM(H3:H188)</f>
        <v>155</v>
      </c>
      <c r="I2" s="15">
        <f t="shared" ref="I2:S2" si="0">SUM(I3:I200)</f>
        <v>143340</v>
      </c>
      <c r="J2" s="15">
        <f t="shared" si="0"/>
        <v>47191</v>
      </c>
      <c r="K2" s="15">
        <f t="shared" si="0"/>
        <v>35182</v>
      </c>
      <c r="L2" s="15">
        <f t="shared" si="0"/>
        <v>2140302</v>
      </c>
      <c r="M2" s="15">
        <f t="shared" si="0"/>
        <v>7083503</v>
      </c>
      <c r="N2" s="15">
        <f t="shared" si="0"/>
        <v>3559188</v>
      </c>
      <c r="O2" s="15">
        <f t="shared" si="0"/>
        <v>226601</v>
      </c>
      <c r="P2" s="14">
        <f t="shared" si="0"/>
        <v>27285194.580000013</v>
      </c>
      <c r="Q2" s="14">
        <f t="shared" si="0"/>
        <v>2497846.330000001</v>
      </c>
      <c r="R2" s="13">
        <f t="shared" si="0"/>
        <v>392.33999999999986</v>
      </c>
      <c r="S2" s="13">
        <f t="shared" si="0"/>
        <v>378.80000000000007</v>
      </c>
      <c r="T2" s="12"/>
      <c r="U2" s="12"/>
      <c r="V2" s="11">
        <f>SUM(V3:V200)</f>
        <v>10391</v>
      </c>
      <c r="W2" s="11">
        <f>SUM(W3:W200)</f>
        <v>5759</v>
      </c>
    </row>
    <row r="3" spans="1:23" ht="36" customHeight="1" x14ac:dyDescent="0.25">
      <c r="A3" s="4">
        <v>223668</v>
      </c>
      <c r="B3" s="8" t="s">
        <v>36</v>
      </c>
      <c r="C3" s="10" t="s">
        <v>132</v>
      </c>
      <c r="D3" s="8"/>
      <c r="E3" s="9" t="s">
        <v>269</v>
      </c>
      <c r="F3" s="8" t="s">
        <v>1</v>
      </c>
      <c r="G3" s="8" t="s">
        <v>46</v>
      </c>
      <c r="H3" s="4">
        <v>1</v>
      </c>
      <c r="I3" s="4">
        <v>867</v>
      </c>
      <c r="J3" s="4">
        <v>160</v>
      </c>
      <c r="K3" s="4"/>
      <c r="L3" s="4">
        <v>11300</v>
      </c>
      <c r="M3" s="4">
        <v>23507</v>
      </c>
      <c r="N3" s="4">
        <v>8920</v>
      </c>
      <c r="O3" s="4">
        <v>361</v>
      </c>
      <c r="P3" s="7">
        <v>101714.27</v>
      </c>
      <c r="Q3" s="7">
        <v>3130.87</v>
      </c>
      <c r="R3" s="7">
        <v>1.64</v>
      </c>
      <c r="S3" s="7"/>
      <c r="T3" s="6">
        <f t="shared" ref="T3:T34" si="1">A3/3000</f>
        <v>74.555999999999997</v>
      </c>
      <c r="U3" s="5">
        <f t="shared" ref="U3:U34" si="2">S3/T3</f>
        <v>0</v>
      </c>
      <c r="V3" s="4">
        <v>14</v>
      </c>
      <c r="W3" s="4">
        <v>7</v>
      </c>
    </row>
    <row r="4" spans="1:23" ht="60" x14ac:dyDescent="0.25">
      <c r="A4" s="4">
        <v>187310</v>
      </c>
      <c r="B4" s="8" t="s">
        <v>268</v>
      </c>
      <c r="C4" s="10" t="s">
        <v>268</v>
      </c>
      <c r="D4" s="8"/>
      <c r="E4" s="9" t="s">
        <v>267</v>
      </c>
      <c r="F4" s="8" t="s">
        <v>1</v>
      </c>
      <c r="G4" s="8" t="s">
        <v>266</v>
      </c>
      <c r="H4" s="4">
        <v>2</v>
      </c>
      <c r="I4" s="4">
        <v>3893</v>
      </c>
      <c r="J4" s="4">
        <v>3874</v>
      </c>
      <c r="K4" s="4">
        <v>3099</v>
      </c>
      <c r="L4" s="4">
        <v>298834</v>
      </c>
      <c r="M4" s="4">
        <v>1040534</v>
      </c>
      <c r="N4" s="4">
        <v>613243</v>
      </c>
      <c r="O4" s="4">
        <v>21574</v>
      </c>
      <c r="P4" s="7">
        <v>4222299.76</v>
      </c>
      <c r="Q4" s="7">
        <v>327204.52</v>
      </c>
      <c r="R4" s="7">
        <v>45</v>
      </c>
      <c r="S4" s="7">
        <v>46</v>
      </c>
      <c r="T4" s="6">
        <f t="shared" si="1"/>
        <v>62.436666666666667</v>
      </c>
      <c r="U4" s="5">
        <f t="shared" si="2"/>
        <v>0.73674656985745557</v>
      </c>
      <c r="V4" s="4">
        <v>649</v>
      </c>
      <c r="W4" s="4">
        <v>310</v>
      </c>
    </row>
    <row r="5" spans="1:23" ht="45" x14ac:dyDescent="0.25">
      <c r="A5" s="4">
        <v>179245</v>
      </c>
      <c r="B5" s="8" t="s">
        <v>66</v>
      </c>
      <c r="C5" s="10" t="s">
        <v>97</v>
      </c>
      <c r="D5" s="8"/>
      <c r="E5" s="9" t="s">
        <v>265</v>
      </c>
      <c r="F5" s="8" t="s">
        <v>1</v>
      </c>
      <c r="G5" s="8" t="s">
        <v>46</v>
      </c>
      <c r="H5" s="4">
        <v>2</v>
      </c>
      <c r="I5" s="4" t="s">
        <v>18</v>
      </c>
      <c r="J5" s="4">
        <v>15</v>
      </c>
      <c r="K5" s="4">
        <v>0</v>
      </c>
      <c r="L5" s="4">
        <v>11424</v>
      </c>
      <c r="M5" s="4">
        <v>53206</v>
      </c>
      <c r="N5" s="4">
        <v>49909</v>
      </c>
      <c r="O5" s="4">
        <v>1397</v>
      </c>
      <c r="P5" s="7" t="s">
        <v>18</v>
      </c>
      <c r="Q5" s="7">
        <v>21334</v>
      </c>
      <c r="R5" s="7">
        <v>6</v>
      </c>
      <c r="S5" s="7">
        <v>6</v>
      </c>
      <c r="T5" s="6">
        <f t="shared" si="1"/>
        <v>59.748333333333335</v>
      </c>
      <c r="U5" s="5">
        <f t="shared" si="2"/>
        <v>0.10042121119138608</v>
      </c>
      <c r="V5" s="4">
        <v>96</v>
      </c>
      <c r="W5" s="4">
        <v>73</v>
      </c>
    </row>
    <row r="6" spans="1:23" ht="30" x14ac:dyDescent="0.25">
      <c r="A6" s="4">
        <v>169334</v>
      </c>
      <c r="B6" s="8" t="s">
        <v>124</v>
      </c>
      <c r="C6" s="10" t="s">
        <v>218</v>
      </c>
      <c r="D6" s="8"/>
      <c r="E6" s="9" t="s">
        <v>264</v>
      </c>
      <c r="F6" s="8" t="s">
        <v>1</v>
      </c>
      <c r="G6" s="8" t="s">
        <v>46</v>
      </c>
      <c r="H6" s="4">
        <v>2</v>
      </c>
      <c r="I6" s="4">
        <v>1801</v>
      </c>
      <c r="J6" s="4">
        <v>239</v>
      </c>
      <c r="K6" s="4">
        <v>239</v>
      </c>
      <c r="L6" s="4" t="s">
        <v>18</v>
      </c>
      <c r="M6" s="4" t="s">
        <v>18</v>
      </c>
      <c r="N6" s="4">
        <v>61689</v>
      </c>
      <c r="O6" s="4">
        <v>1619</v>
      </c>
      <c r="P6" s="7">
        <v>168201</v>
      </c>
      <c r="Q6" s="7">
        <v>41488</v>
      </c>
      <c r="R6" s="7">
        <v>2</v>
      </c>
      <c r="S6" s="7">
        <v>2</v>
      </c>
      <c r="T6" s="6">
        <f t="shared" si="1"/>
        <v>56.44466666666667</v>
      </c>
      <c r="U6" s="5">
        <f t="shared" si="2"/>
        <v>3.5432931366411943E-2</v>
      </c>
      <c r="V6" s="4">
        <v>4</v>
      </c>
      <c r="W6" s="4">
        <v>4</v>
      </c>
    </row>
    <row r="7" spans="1:23" ht="30" x14ac:dyDescent="0.25">
      <c r="A7" s="4">
        <v>100056</v>
      </c>
      <c r="B7" s="8" t="s">
        <v>11</v>
      </c>
      <c r="C7" s="10" t="s">
        <v>102</v>
      </c>
      <c r="D7" s="8" t="s">
        <v>101</v>
      </c>
      <c r="E7" s="9" t="s">
        <v>263</v>
      </c>
      <c r="F7" s="8" t="s">
        <v>1</v>
      </c>
      <c r="G7" s="8" t="s">
        <v>46</v>
      </c>
      <c r="H7" s="4">
        <v>3</v>
      </c>
      <c r="I7" s="4" t="s">
        <v>18</v>
      </c>
      <c r="J7" s="4">
        <v>116</v>
      </c>
      <c r="K7" s="4">
        <v>116</v>
      </c>
      <c r="L7" s="4">
        <v>10726</v>
      </c>
      <c r="M7" s="4">
        <v>42191</v>
      </c>
      <c r="N7" s="4">
        <v>43226</v>
      </c>
      <c r="O7" s="4">
        <v>148</v>
      </c>
      <c r="P7" s="7">
        <v>510317.66</v>
      </c>
      <c r="Q7" s="7">
        <v>40861.85</v>
      </c>
      <c r="R7" s="7">
        <v>6</v>
      </c>
      <c r="S7" s="7">
        <v>5.95</v>
      </c>
      <c r="T7" s="6">
        <f t="shared" si="1"/>
        <v>33.351999999999997</v>
      </c>
      <c r="U7" s="5">
        <f t="shared" si="2"/>
        <v>0.1784000959462701</v>
      </c>
      <c r="V7" s="4">
        <v>15</v>
      </c>
      <c r="W7" s="4">
        <v>5</v>
      </c>
    </row>
    <row r="8" spans="1:23" ht="45" x14ac:dyDescent="0.25">
      <c r="A8" s="4">
        <v>99968</v>
      </c>
      <c r="B8" s="8" t="s">
        <v>262</v>
      </c>
      <c r="C8" s="10" t="s">
        <v>262</v>
      </c>
      <c r="D8" s="8"/>
      <c r="E8" s="9" t="s">
        <v>261</v>
      </c>
      <c r="F8" s="8" t="s">
        <v>1</v>
      </c>
      <c r="G8" s="8" t="s">
        <v>254</v>
      </c>
      <c r="H8" s="4">
        <v>1</v>
      </c>
      <c r="I8" s="4">
        <v>1875</v>
      </c>
      <c r="J8" s="4">
        <v>2500</v>
      </c>
      <c r="K8" s="4">
        <v>2500</v>
      </c>
      <c r="L8" s="4">
        <v>105146</v>
      </c>
      <c r="M8" s="4">
        <v>388406</v>
      </c>
      <c r="N8" s="4">
        <v>164221</v>
      </c>
      <c r="O8" s="4">
        <v>8612</v>
      </c>
      <c r="P8" s="7">
        <v>1479714.45</v>
      </c>
      <c r="Q8" s="7">
        <v>109268.48</v>
      </c>
      <c r="R8" s="7">
        <v>19.13</v>
      </c>
      <c r="S8" s="7">
        <v>18.18</v>
      </c>
      <c r="T8" s="6">
        <f t="shared" si="1"/>
        <v>33.32266666666667</v>
      </c>
      <c r="U8" s="5">
        <f t="shared" si="2"/>
        <v>0.54557458386683733</v>
      </c>
      <c r="V8" s="4">
        <v>392</v>
      </c>
      <c r="W8" s="4">
        <v>74</v>
      </c>
    </row>
    <row r="9" spans="1:23" x14ac:dyDescent="0.25">
      <c r="A9" s="4">
        <v>74230</v>
      </c>
      <c r="B9" s="8" t="s">
        <v>260</v>
      </c>
      <c r="C9" s="10" t="s">
        <v>260</v>
      </c>
      <c r="D9" s="8" t="s">
        <v>259</v>
      </c>
      <c r="E9" s="9" t="s">
        <v>258</v>
      </c>
      <c r="F9" s="8" t="s">
        <v>1</v>
      </c>
      <c r="G9" s="8" t="s">
        <v>254</v>
      </c>
      <c r="H9" s="4">
        <v>3</v>
      </c>
      <c r="I9" s="4">
        <v>5047</v>
      </c>
      <c r="J9" s="4">
        <v>2313</v>
      </c>
      <c r="K9" s="4" t="s">
        <v>18</v>
      </c>
      <c r="L9" s="4">
        <v>176096</v>
      </c>
      <c r="M9" s="4">
        <v>450235</v>
      </c>
      <c r="N9" s="4">
        <v>110375</v>
      </c>
      <c r="O9" s="4">
        <v>10061</v>
      </c>
      <c r="P9" s="7">
        <v>1574400</v>
      </c>
      <c r="Q9" s="7">
        <v>82547.06</v>
      </c>
      <c r="R9" s="7">
        <v>19.899999999999999</v>
      </c>
      <c r="S9" s="7">
        <v>19.5</v>
      </c>
      <c r="T9" s="6">
        <f t="shared" si="1"/>
        <v>24.743333333333332</v>
      </c>
      <c r="U9" s="5">
        <f t="shared" si="2"/>
        <v>0.78809106830122599</v>
      </c>
      <c r="V9" s="4">
        <v>444</v>
      </c>
      <c r="W9" s="4">
        <v>219</v>
      </c>
    </row>
    <row r="10" spans="1:23" ht="30" x14ac:dyDescent="0.25">
      <c r="A10" s="4">
        <v>58230</v>
      </c>
      <c r="B10" s="8" t="s">
        <v>257</v>
      </c>
      <c r="C10" s="10" t="s">
        <v>256</v>
      </c>
      <c r="D10" s="8" t="s">
        <v>242</v>
      </c>
      <c r="E10" s="9" t="s">
        <v>255</v>
      </c>
      <c r="F10" s="8" t="s">
        <v>1</v>
      </c>
      <c r="G10" s="8" t="s">
        <v>254</v>
      </c>
      <c r="H10" s="4">
        <v>1</v>
      </c>
      <c r="I10" s="4">
        <v>3110</v>
      </c>
      <c r="J10" s="4">
        <v>1565</v>
      </c>
      <c r="K10" s="4"/>
      <c r="L10" s="4">
        <v>67801</v>
      </c>
      <c r="M10" s="4">
        <v>280940</v>
      </c>
      <c r="N10" s="4">
        <v>76003</v>
      </c>
      <c r="O10" s="4">
        <v>6789</v>
      </c>
      <c r="P10" s="7">
        <v>1283966.75</v>
      </c>
      <c r="Q10" s="7">
        <v>132192.49</v>
      </c>
      <c r="R10" s="7">
        <v>17.5</v>
      </c>
      <c r="S10" s="7">
        <v>16.84</v>
      </c>
      <c r="T10" s="6">
        <f t="shared" si="1"/>
        <v>19.41</v>
      </c>
      <c r="U10" s="5">
        <f t="shared" si="2"/>
        <v>0.86759402369912419</v>
      </c>
      <c r="V10" s="4">
        <v>234</v>
      </c>
      <c r="W10" s="4">
        <v>124</v>
      </c>
    </row>
    <row r="11" spans="1:23" ht="30" x14ac:dyDescent="0.25">
      <c r="A11" s="4">
        <v>49486</v>
      </c>
      <c r="B11" s="8" t="s">
        <v>43</v>
      </c>
      <c r="C11" s="10" t="s">
        <v>253</v>
      </c>
      <c r="D11" s="8"/>
      <c r="E11" s="9" t="s">
        <v>252</v>
      </c>
      <c r="F11" s="8" t="s">
        <v>1</v>
      </c>
      <c r="G11" s="8" t="s">
        <v>46</v>
      </c>
      <c r="H11" s="4">
        <v>2</v>
      </c>
      <c r="I11" s="4">
        <v>1511</v>
      </c>
      <c r="J11" s="4">
        <v>1200</v>
      </c>
      <c r="K11" s="4"/>
      <c r="L11" s="4">
        <v>59681</v>
      </c>
      <c r="M11" s="4">
        <v>249081</v>
      </c>
      <c r="N11" s="4">
        <v>48036</v>
      </c>
      <c r="O11" s="4">
        <v>7422</v>
      </c>
      <c r="P11" s="7">
        <v>897831.54</v>
      </c>
      <c r="Q11" s="7">
        <v>86099.55</v>
      </c>
      <c r="R11" s="7">
        <v>9.5</v>
      </c>
      <c r="S11" s="7">
        <v>9.5</v>
      </c>
      <c r="T11" s="6">
        <f t="shared" si="1"/>
        <v>16.495333333333335</v>
      </c>
      <c r="U11" s="5">
        <f t="shared" si="2"/>
        <v>0.57592046235298866</v>
      </c>
      <c r="V11" s="4">
        <v>272</v>
      </c>
      <c r="W11" s="4">
        <v>114</v>
      </c>
    </row>
    <row r="12" spans="1:23" ht="30" x14ac:dyDescent="0.25">
      <c r="A12" s="4">
        <v>45759</v>
      </c>
      <c r="B12" s="8" t="s">
        <v>206</v>
      </c>
      <c r="C12" s="10" t="s">
        <v>251</v>
      </c>
      <c r="D12" s="8" t="s">
        <v>158</v>
      </c>
      <c r="E12" s="9" t="s">
        <v>250</v>
      </c>
      <c r="F12" s="8" t="s">
        <v>1</v>
      </c>
      <c r="G12" s="8" t="s">
        <v>46</v>
      </c>
      <c r="H12" s="4">
        <v>4</v>
      </c>
      <c r="I12" s="4">
        <v>2349</v>
      </c>
      <c r="J12" s="4">
        <v>1007</v>
      </c>
      <c r="K12" s="4">
        <v>827</v>
      </c>
      <c r="L12" s="4" t="s">
        <v>18</v>
      </c>
      <c r="M12" s="4">
        <v>205604</v>
      </c>
      <c r="N12" s="4">
        <v>56074</v>
      </c>
      <c r="O12" s="4">
        <v>7994</v>
      </c>
      <c r="P12" s="7">
        <v>854207</v>
      </c>
      <c r="Q12" s="7">
        <v>73356</v>
      </c>
      <c r="R12" s="7">
        <v>8</v>
      </c>
      <c r="S12" s="7">
        <v>7.82</v>
      </c>
      <c r="T12" s="6">
        <f t="shared" si="1"/>
        <v>15.253</v>
      </c>
      <c r="U12" s="5">
        <f t="shared" si="2"/>
        <v>0.51268602897790605</v>
      </c>
      <c r="V12" s="4">
        <v>164</v>
      </c>
      <c r="W12" s="4">
        <v>104</v>
      </c>
    </row>
    <row r="13" spans="1:23" ht="30" x14ac:dyDescent="0.25">
      <c r="A13" s="4">
        <v>45200</v>
      </c>
      <c r="B13" s="8" t="s">
        <v>124</v>
      </c>
      <c r="C13" s="10" t="s">
        <v>249</v>
      </c>
      <c r="D13" s="8"/>
      <c r="E13" s="9" t="s">
        <v>248</v>
      </c>
      <c r="F13" s="8" t="s">
        <v>1</v>
      </c>
      <c r="G13" s="8" t="s">
        <v>12</v>
      </c>
      <c r="H13" s="4">
        <v>1</v>
      </c>
      <c r="I13" s="4">
        <v>1176</v>
      </c>
      <c r="J13" s="4">
        <v>250</v>
      </c>
      <c r="K13" s="4"/>
      <c r="L13" s="4">
        <v>31353</v>
      </c>
      <c r="M13" s="4">
        <v>73150</v>
      </c>
      <c r="N13" s="4">
        <v>27316</v>
      </c>
      <c r="O13" s="4">
        <v>2114</v>
      </c>
      <c r="P13" s="7">
        <v>368400</v>
      </c>
      <c r="Q13" s="7">
        <v>34900</v>
      </c>
      <c r="R13" s="7">
        <v>3.85</v>
      </c>
      <c r="S13" s="7">
        <v>5</v>
      </c>
      <c r="T13" s="6">
        <f t="shared" si="1"/>
        <v>15.066666666666666</v>
      </c>
      <c r="U13" s="5">
        <f t="shared" si="2"/>
        <v>0.33185840707964603</v>
      </c>
      <c r="V13" s="4">
        <v>70</v>
      </c>
      <c r="W13" s="4">
        <v>61</v>
      </c>
    </row>
    <row r="14" spans="1:23" ht="75" x14ac:dyDescent="0.25">
      <c r="A14" s="4">
        <v>41750</v>
      </c>
      <c r="B14" s="8" t="s">
        <v>206</v>
      </c>
      <c r="C14" s="10" t="s">
        <v>247</v>
      </c>
      <c r="D14" s="8"/>
      <c r="E14" s="9" t="s">
        <v>246</v>
      </c>
      <c r="F14" s="8" t="s">
        <v>1</v>
      </c>
      <c r="G14" s="8" t="s">
        <v>12</v>
      </c>
      <c r="H14" s="4">
        <v>1</v>
      </c>
      <c r="I14" s="4">
        <v>1370</v>
      </c>
      <c r="J14" s="4">
        <v>798</v>
      </c>
      <c r="K14" s="4">
        <v>798</v>
      </c>
      <c r="L14" s="4">
        <v>59640</v>
      </c>
      <c r="M14" s="4">
        <v>156833</v>
      </c>
      <c r="N14" s="4">
        <v>45197</v>
      </c>
      <c r="O14" s="4">
        <v>2911</v>
      </c>
      <c r="P14" s="7" t="s">
        <v>18</v>
      </c>
      <c r="Q14" s="7">
        <v>29400</v>
      </c>
      <c r="R14" s="7">
        <v>6.25</v>
      </c>
      <c r="S14" s="7">
        <v>6</v>
      </c>
      <c r="T14" s="6">
        <f t="shared" si="1"/>
        <v>13.916666666666666</v>
      </c>
      <c r="U14" s="5">
        <f t="shared" si="2"/>
        <v>0.43113772455089822</v>
      </c>
      <c r="V14" s="4">
        <v>141</v>
      </c>
      <c r="W14" s="4">
        <v>55</v>
      </c>
    </row>
    <row r="15" spans="1:23" ht="45" x14ac:dyDescent="0.25">
      <c r="A15" s="4">
        <v>39481</v>
      </c>
      <c r="B15" s="8" t="s">
        <v>59</v>
      </c>
      <c r="C15" s="10" t="s">
        <v>245</v>
      </c>
      <c r="D15" s="8"/>
      <c r="E15" s="9" t="s">
        <v>244</v>
      </c>
      <c r="F15" s="8" t="s">
        <v>1</v>
      </c>
      <c r="G15" s="8" t="s">
        <v>12</v>
      </c>
      <c r="H15" s="4">
        <v>3</v>
      </c>
      <c r="I15" s="4">
        <v>1905</v>
      </c>
      <c r="J15" s="4" t="s">
        <v>18</v>
      </c>
      <c r="K15" s="4">
        <v>700</v>
      </c>
      <c r="L15" s="4">
        <v>48307</v>
      </c>
      <c r="M15" s="4">
        <v>195500</v>
      </c>
      <c r="N15" s="4">
        <v>57103</v>
      </c>
      <c r="O15" s="4">
        <v>4262</v>
      </c>
      <c r="P15" s="7">
        <v>706600</v>
      </c>
      <c r="Q15" s="7">
        <v>47000</v>
      </c>
      <c r="R15" s="7">
        <v>8.85</v>
      </c>
      <c r="S15" s="7">
        <v>8.85</v>
      </c>
      <c r="T15" s="6">
        <f t="shared" si="1"/>
        <v>13.160333333333334</v>
      </c>
      <c r="U15" s="5">
        <f t="shared" si="2"/>
        <v>0.67247536789848272</v>
      </c>
      <c r="V15" s="4">
        <v>210</v>
      </c>
      <c r="W15" s="4">
        <v>68</v>
      </c>
    </row>
    <row r="16" spans="1:23" ht="30" x14ac:dyDescent="0.25">
      <c r="A16" s="4">
        <v>34428</v>
      </c>
      <c r="B16" s="8" t="s">
        <v>8</v>
      </c>
      <c r="C16" s="10" t="s">
        <v>243</v>
      </c>
      <c r="D16" s="8" t="s">
        <v>242</v>
      </c>
      <c r="E16" s="9" t="s">
        <v>241</v>
      </c>
      <c r="F16" s="8" t="s">
        <v>1</v>
      </c>
      <c r="G16" s="8" t="s">
        <v>12</v>
      </c>
      <c r="H16" s="4">
        <v>1</v>
      </c>
      <c r="I16" s="4">
        <v>1532</v>
      </c>
      <c r="J16" s="4">
        <v>650</v>
      </c>
      <c r="K16" s="4">
        <v>650</v>
      </c>
      <c r="L16" s="4">
        <v>29966</v>
      </c>
      <c r="M16" s="4">
        <v>73869</v>
      </c>
      <c r="N16" s="4">
        <v>33376</v>
      </c>
      <c r="O16" s="4">
        <v>3481</v>
      </c>
      <c r="P16" s="7">
        <v>526073</v>
      </c>
      <c r="Q16" s="7">
        <v>54378.29</v>
      </c>
      <c r="R16" s="7">
        <v>5.5</v>
      </c>
      <c r="S16" s="7">
        <v>5.5</v>
      </c>
      <c r="T16" s="6">
        <f t="shared" si="1"/>
        <v>11.476000000000001</v>
      </c>
      <c r="U16" s="5">
        <f t="shared" si="2"/>
        <v>0.47926106657371903</v>
      </c>
      <c r="V16" s="4">
        <v>62</v>
      </c>
      <c r="W16" s="4">
        <v>22</v>
      </c>
    </row>
    <row r="17" spans="1:23" ht="45" x14ac:dyDescent="0.25">
      <c r="A17" s="4">
        <v>33980</v>
      </c>
      <c r="B17" s="8" t="s">
        <v>66</v>
      </c>
      <c r="C17" s="10" t="s">
        <v>240</v>
      </c>
      <c r="D17" s="8" t="s">
        <v>239</v>
      </c>
      <c r="E17" s="9" t="s">
        <v>238</v>
      </c>
      <c r="F17" s="8" t="s">
        <v>1</v>
      </c>
      <c r="G17" s="8" t="s">
        <v>12</v>
      </c>
      <c r="H17" s="4">
        <v>1</v>
      </c>
      <c r="I17" s="4">
        <v>1800</v>
      </c>
      <c r="J17" s="4">
        <v>650</v>
      </c>
      <c r="K17" s="4">
        <v>650</v>
      </c>
      <c r="L17" s="4">
        <v>42657</v>
      </c>
      <c r="M17" s="4">
        <v>128496</v>
      </c>
      <c r="N17" s="4">
        <v>43905</v>
      </c>
      <c r="O17" s="4">
        <v>2860</v>
      </c>
      <c r="P17" s="7">
        <v>541684</v>
      </c>
      <c r="Q17" s="7">
        <v>51432</v>
      </c>
      <c r="R17" s="7">
        <v>6.75</v>
      </c>
      <c r="S17" s="7">
        <v>6.67</v>
      </c>
      <c r="T17" s="6">
        <f t="shared" si="1"/>
        <v>11.326666666666666</v>
      </c>
      <c r="U17" s="5">
        <f t="shared" si="2"/>
        <v>0.58887580929958805</v>
      </c>
      <c r="V17" s="4">
        <v>260</v>
      </c>
      <c r="W17" s="4">
        <v>143</v>
      </c>
    </row>
    <row r="18" spans="1:23" ht="30" x14ac:dyDescent="0.25">
      <c r="A18" s="4">
        <v>31422</v>
      </c>
      <c r="B18" s="8" t="s">
        <v>52</v>
      </c>
      <c r="C18" s="10" t="s">
        <v>237</v>
      </c>
      <c r="D18" s="8"/>
      <c r="E18" s="9" t="s">
        <v>236</v>
      </c>
      <c r="F18" s="8" t="s">
        <v>1</v>
      </c>
      <c r="G18" s="8" t="s">
        <v>12</v>
      </c>
      <c r="H18" s="4">
        <v>1</v>
      </c>
      <c r="I18" s="4">
        <v>1176</v>
      </c>
      <c r="J18" s="4">
        <v>760</v>
      </c>
      <c r="K18" s="4">
        <v>760</v>
      </c>
      <c r="L18" s="4" t="s">
        <v>18</v>
      </c>
      <c r="M18" s="4">
        <v>60065</v>
      </c>
      <c r="N18" s="4">
        <v>43351</v>
      </c>
      <c r="O18" s="4">
        <v>2619</v>
      </c>
      <c r="P18" s="7" t="s">
        <v>18</v>
      </c>
      <c r="Q18" s="7" t="s">
        <v>18</v>
      </c>
      <c r="R18" s="7">
        <v>4.2</v>
      </c>
      <c r="S18" s="7">
        <v>4.2</v>
      </c>
      <c r="T18" s="6">
        <f t="shared" si="1"/>
        <v>10.474</v>
      </c>
      <c r="U18" s="5">
        <f t="shared" si="2"/>
        <v>0.40099293488638532</v>
      </c>
      <c r="V18" s="4">
        <v>127</v>
      </c>
      <c r="W18" s="4">
        <v>58</v>
      </c>
    </row>
    <row r="19" spans="1:23" ht="45" x14ac:dyDescent="0.25">
      <c r="A19" s="4">
        <v>29780</v>
      </c>
      <c r="B19" s="8" t="s">
        <v>74</v>
      </c>
      <c r="C19" s="10" t="s">
        <v>235</v>
      </c>
      <c r="D19" s="8"/>
      <c r="E19" s="9" t="s">
        <v>234</v>
      </c>
      <c r="F19" s="8" t="s">
        <v>1</v>
      </c>
      <c r="G19" s="8" t="s">
        <v>0</v>
      </c>
      <c r="H19" s="4">
        <v>1</v>
      </c>
      <c r="I19" s="4">
        <v>1434</v>
      </c>
      <c r="J19" s="4">
        <v>800</v>
      </c>
      <c r="K19" s="4">
        <v>800</v>
      </c>
      <c r="L19" s="4">
        <v>82025</v>
      </c>
      <c r="M19" s="4">
        <v>158412</v>
      </c>
      <c r="N19" s="4">
        <v>31631</v>
      </c>
      <c r="O19" s="4">
        <v>5010</v>
      </c>
      <c r="P19" s="7">
        <v>670826.39</v>
      </c>
      <c r="Q19" s="7">
        <v>73608.539999999994</v>
      </c>
      <c r="R19" s="7">
        <v>9</v>
      </c>
      <c r="S19" s="7">
        <v>9.56</v>
      </c>
      <c r="T19" s="6">
        <f t="shared" si="1"/>
        <v>9.9266666666666659</v>
      </c>
      <c r="U19" s="5">
        <f t="shared" si="2"/>
        <v>0.9630624580255206</v>
      </c>
      <c r="V19" s="4">
        <v>114</v>
      </c>
      <c r="W19" s="4">
        <v>92</v>
      </c>
    </row>
    <row r="20" spans="1:23" ht="30" x14ac:dyDescent="0.25">
      <c r="A20" s="4">
        <v>29709</v>
      </c>
      <c r="B20" s="8" t="s">
        <v>74</v>
      </c>
      <c r="C20" s="10" t="s">
        <v>233</v>
      </c>
      <c r="D20" s="8"/>
      <c r="E20" s="9" t="s">
        <v>232</v>
      </c>
      <c r="F20" s="8" t="s">
        <v>1</v>
      </c>
      <c r="G20" s="8" t="s">
        <v>12</v>
      </c>
      <c r="H20" s="4">
        <v>1</v>
      </c>
      <c r="I20" s="4">
        <v>936</v>
      </c>
      <c r="J20" s="4">
        <v>650</v>
      </c>
      <c r="K20" s="4">
        <v>650</v>
      </c>
      <c r="L20" s="4">
        <v>24965</v>
      </c>
      <c r="M20" s="4">
        <v>78537</v>
      </c>
      <c r="N20" s="4">
        <v>26520</v>
      </c>
      <c r="O20" s="4">
        <v>3465</v>
      </c>
      <c r="P20" s="7">
        <v>423127</v>
      </c>
      <c r="Q20" s="7">
        <v>50000</v>
      </c>
      <c r="R20" s="7">
        <v>8</v>
      </c>
      <c r="S20" s="7">
        <v>8</v>
      </c>
      <c r="T20" s="6">
        <f t="shared" si="1"/>
        <v>9.9030000000000005</v>
      </c>
      <c r="U20" s="5">
        <f t="shared" si="2"/>
        <v>0.80783600929011412</v>
      </c>
      <c r="V20" s="4">
        <v>95</v>
      </c>
      <c r="W20" s="4">
        <v>30</v>
      </c>
    </row>
    <row r="21" spans="1:23" ht="30" x14ac:dyDescent="0.25">
      <c r="A21" s="4">
        <v>28441</v>
      </c>
      <c r="B21" s="8" t="s">
        <v>36</v>
      </c>
      <c r="C21" s="10" t="s">
        <v>231</v>
      </c>
      <c r="D21" s="8"/>
      <c r="E21" s="9" t="s">
        <v>230</v>
      </c>
      <c r="F21" s="8" t="s">
        <v>1</v>
      </c>
      <c r="G21" s="8" t="s">
        <v>12</v>
      </c>
      <c r="H21" s="4">
        <v>2</v>
      </c>
      <c r="I21" s="4">
        <v>1300</v>
      </c>
      <c r="J21" s="4">
        <v>316</v>
      </c>
      <c r="K21" s="4">
        <v>316</v>
      </c>
      <c r="L21" s="4">
        <v>49370</v>
      </c>
      <c r="M21" s="4">
        <v>95399</v>
      </c>
      <c r="N21" s="4">
        <v>33423</v>
      </c>
      <c r="O21" s="4" t="s">
        <v>18</v>
      </c>
      <c r="P21" s="7">
        <v>328425.82</v>
      </c>
      <c r="Q21" s="7">
        <v>35000</v>
      </c>
      <c r="R21" s="7">
        <v>5</v>
      </c>
      <c r="S21" s="7">
        <v>4.25</v>
      </c>
      <c r="T21" s="6">
        <f t="shared" si="1"/>
        <v>9.4803333333333342</v>
      </c>
      <c r="U21" s="5">
        <f t="shared" si="2"/>
        <v>0.44829647340107587</v>
      </c>
      <c r="V21" s="4">
        <v>265</v>
      </c>
      <c r="W21" s="4">
        <v>68</v>
      </c>
    </row>
    <row r="22" spans="1:23" ht="45" x14ac:dyDescent="0.25">
      <c r="A22" s="4">
        <v>28128</v>
      </c>
      <c r="B22" s="8" t="s">
        <v>5</v>
      </c>
      <c r="C22" s="10" t="s">
        <v>229</v>
      </c>
      <c r="D22" s="8"/>
      <c r="E22" s="9" t="s">
        <v>228</v>
      </c>
      <c r="F22" s="8" t="s">
        <v>1</v>
      </c>
      <c r="G22" s="8" t="s">
        <v>12</v>
      </c>
      <c r="H22" s="4">
        <v>1</v>
      </c>
      <c r="I22" s="4">
        <v>1660</v>
      </c>
      <c r="J22" s="4">
        <v>352</v>
      </c>
      <c r="K22" s="4">
        <v>200</v>
      </c>
      <c r="L22" s="4">
        <v>23610</v>
      </c>
      <c r="M22" s="4">
        <v>41412</v>
      </c>
      <c r="N22" s="4">
        <v>32244</v>
      </c>
      <c r="O22" s="4">
        <v>2130</v>
      </c>
      <c r="P22" s="7">
        <v>44036.22</v>
      </c>
      <c r="Q22" s="7">
        <v>15033.79</v>
      </c>
      <c r="R22" s="7">
        <v>6.5</v>
      </c>
      <c r="S22" s="7">
        <v>3.5</v>
      </c>
      <c r="T22" s="6">
        <f t="shared" si="1"/>
        <v>9.3759999999999994</v>
      </c>
      <c r="U22" s="5">
        <f t="shared" si="2"/>
        <v>0.3732935153583618</v>
      </c>
      <c r="V22" s="4">
        <v>83</v>
      </c>
      <c r="W22" s="4">
        <v>53</v>
      </c>
    </row>
    <row r="23" spans="1:23" ht="30" x14ac:dyDescent="0.25">
      <c r="A23" s="4">
        <v>27139</v>
      </c>
      <c r="B23" s="8" t="s">
        <v>43</v>
      </c>
      <c r="C23" s="10" t="s">
        <v>227</v>
      </c>
      <c r="D23" s="8"/>
      <c r="E23" s="9" t="s">
        <v>226</v>
      </c>
      <c r="F23" s="8" t="s">
        <v>1</v>
      </c>
      <c r="G23" s="8" t="s">
        <v>12</v>
      </c>
      <c r="H23" s="4">
        <v>4</v>
      </c>
      <c r="I23" s="4">
        <v>2172</v>
      </c>
      <c r="J23" s="4">
        <v>484</v>
      </c>
      <c r="K23" s="4">
        <v>180</v>
      </c>
      <c r="L23" s="4" t="s">
        <v>18</v>
      </c>
      <c r="M23" s="4">
        <v>78460</v>
      </c>
      <c r="N23" s="4">
        <v>28072</v>
      </c>
      <c r="O23" s="4">
        <v>2207</v>
      </c>
      <c r="P23" s="7" t="s">
        <v>18</v>
      </c>
      <c r="Q23" s="7">
        <v>56470.99</v>
      </c>
      <c r="R23" s="7">
        <v>6</v>
      </c>
      <c r="S23" s="7">
        <v>4.9000000000000004</v>
      </c>
      <c r="T23" s="6">
        <f t="shared" si="1"/>
        <v>9.0463333333333331</v>
      </c>
      <c r="U23" s="5">
        <f t="shared" si="2"/>
        <v>0.54165591952540626</v>
      </c>
      <c r="V23" s="4">
        <v>71</v>
      </c>
      <c r="W23" s="4">
        <v>59</v>
      </c>
    </row>
    <row r="24" spans="1:23" ht="30" x14ac:dyDescent="0.25">
      <c r="A24" s="4">
        <v>27112</v>
      </c>
      <c r="B24" s="8" t="s">
        <v>43</v>
      </c>
      <c r="C24" s="10" t="s">
        <v>225</v>
      </c>
      <c r="D24" s="8"/>
      <c r="E24" s="9" t="s">
        <v>224</v>
      </c>
      <c r="F24" s="8" t="s">
        <v>1</v>
      </c>
      <c r="G24" s="8" t="s">
        <v>12</v>
      </c>
      <c r="H24" s="4">
        <v>1</v>
      </c>
      <c r="I24" s="4" t="s">
        <v>18</v>
      </c>
      <c r="J24" s="4" t="s">
        <v>18</v>
      </c>
      <c r="K24" s="4"/>
      <c r="L24" s="4" t="s">
        <v>18</v>
      </c>
      <c r="M24" s="4">
        <v>85236</v>
      </c>
      <c r="N24" s="4" t="s">
        <v>18</v>
      </c>
      <c r="O24" s="4"/>
      <c r="P24" s="7" t="s">
        <v>18</v>
      </c>
      <c r="Q24" s="7"/>
      <c r="R24" s="7"/>
      <c r="S24" s="7"/>
      <c r="T24" s="6">
        <f t="shared" si="1"/>
        <v>9.0373333333333328</v>
      </c>
      <c r="U24" s="5">
        <f t="shared" si="2"/>
        <v>0</v>
      </c>
      <c r="V24" s="4"/>
      <c r="W24" s="4"/>
    </row>
    <row r="25" spans="1:23" ht="30" x14ac:dyDescent="0.25">
      <c r="A25" s="4">
        <v>27039</v>
      </c>
      <c r="B25" s="8" t="s">
        <v>36</v>
      </c>
      <c r="C25" s="10" t="s">
        <v>223</v>
      </c>
      <c r="D25" s="8" t="s">
        <v>222</v>
      </c>
      <c r="E25" s="9" t="s">
        <v>221</v>
      </c>
      <c r="F25" s="8" t="s">
        <v>1</v>
      </c>
      <c r="G25" s="8" t="s">
        <v>12</v>
      </c>
      <c r="H25" s="4">
        <v>4</v>
      </c>
      <c r="I25" s="4">
        <v>899</v>
      </c>
      <c r="J25" s="4">
        <v>400</v>
      </c>
      <c r="K25" s="4">
        <v>400</v>
      </c>
      <c r="L25" s="4">
        <v>23000</v>
      </c>
      <c r="M25" s="4">
        <v>109786</v>
      </c>
      <c r="N25" s="4">
        <v>24637</v>
      </c>
      <c r="O25" s="4">
        <v>2654</v>
      </c>
      <c r="P25" s="7">
        <v>248408.23</v>
      </c>
      <c r="Q25" s="7">
        <v>25684.98</v>
      </c>
      <c r="R25" s="7">
        <v>2.5</v>
      </c>
      <c r="S25" s="7">
        <v>2.5</v>
      </c>
      <c r="T25" s="6">
        <f t="shared" si="1"/>
        <v>9.0129999999999999</v>
      </c>
      <c r="U25" s="5">
        <f t="shared" si="2"/>
        <v>0.27737712193498282</v>
      </c>
      <c r="V25" s="4">
        <v>80</v>
      </c>
      <c r="W25" s="4">
        <v>56</v>
      </c>
    </row>
    <row r="26" spans="1:23" ht="30" x14ac:dyDescent="0.25">
      <c r="A26" s="4">
        <v>26306</v>
      </c>
      <c r="B26" s="8" t="s">
        <v>66</v>
      </c>
      <c r="C26" s="10" t="s">
        <v>220</v>
      </c>
      <c r="D26" s="8"/>
      <c r="E26" s="9" t="s">
        <v>219</v>
      </c>
      <c r="F26" s="8" t="s">
        <v>1</v>
      </c>
      <c r="G26" s="8" t="s">
        <v>12</v>
      </c>
      <c r="H26" s="4">
        <v>1</v>
      </c>
      <c r="I26" s="4">
        <v>1130</v>
      </c>
      <c r="J26" s="4">
        <v>1353</v>
      </c>
      <c r="K26" s="4">
        <v>1353</v>
      </c>
      <c r="L26" s="4">
        <v>14825</v>
      </c>
      <c r="M26" s="4">
        <v>59186</v>
      </c>
      <c r="N26" s="4">
        <v>34988</v>
      </c>
      <c r="O26" s="4">
        <v>2174</v>
      </c>
      <c r="P26" s="7">
        <v>405655</v>
      </c>
      <c r="Q26" s="7">
        <v>27893</v>
      </c>
      <c r="R26" s="7">
        <v>4.08</v>
      </c>
      <c r="S26" s="7">
        <v>4.08</v>
      </c>
      <c r="T26" s="6">
        <f t="shared" si="1"/>
        <v>8.7686666666666664</v>
      </c>
      <c r="U26" s="5">
        <f t="shared" si="2"/>
        <v>0.46529308902911887</v>
      </c>
      <c r="V26" s="4">
        <v>117</v>
      </c>
      <c r="W26" s="4">
        <v>50</v>
      </c>
    </row>
    <row r="27" spans="1:23" ht="30" x14ac:dyDescent="0.25">
      <c r="A27" s="4">
        <v>25682</v>
      </c>
      <c r="B27" s="8" t="s">
        <v>124</v>
      </c>
      <c r="C27" s="10" t="s">
        <v>218</v>
      </c>
      <c r="D27" s="8"/>
      <c r="E27" s="9" t="s">
        <v>217</v>
      </c>
      <c r="F27" s="8" t="s">
        <v>1</v>
      </c>
      <c r="G27" s="8" t="s">
        <v>12</v>
      </c>
      <c r="H27" s="4">
        <v>1</v>
      </c>
      <c r="I27" s="4">
        <v>1316</v>
      </c>
      <c r="J27" s="4">
        <v>330</v>
      </c>
      <c r="K27" s="4">
        <v>330</v>
      </c>
      <c r="L27" s="4">
        <v>20746</v>
      </c>
      <c r="M27" s="4">
        <v>44460</v>
      </c>
      <c r="N27" s="4">
        <v>38200</v>
      </c>
      <c r="O27" s="4">
        <v>1375</v>
      </c>
      <c r="P27" s="7">
        <v>231659</v>
      </c>
      <c r="Q27" s="7">
        <v>20083</v>
      </c>
      <c r="R27" s="7">
        <v>2.5</v>
      </c>
      <c r="S27" s="7">
        <v>2.5299999999999998</v>
      </c>
      <c r="T27" s="6">
        <f t="shared" si="1"/>
        <v>8.5606666666666662</v>
      </c>
      <c r="U27" s="5">
        <f t="shared" si="2"/>
        <v>0.29553773070633127</v>
      </c>
      <c r="V27" s="4">
        <v>38</v>
      </c>
      <c r="W27" s="4">
        <v>4</v>
      </c>
    </row>
    <row r="28" spans="1:23" ht="30" x14ac:dyDescent="0.25">
      <c r="A28" s="4">
        <v>24896</v>
      </c>
      <c r="B28" s="8" t="s">
        <v>206</v>
      </c>
      <c r="C28" s="10" t="s">
        <v>216</v>
      </c>
      <c r="D28" s="8" t="s">
        <v>215</v>
      </c>
      <c r="E28" s="9" t="s">
        <v>214</v>
      </c>
      <c r="F28" s="8" t="s">
        <v>1</v>
      </c>
      <c r="G28" s="8" t="s">
        <v>0</v>
      </c>
      <c r="H28" s="4">
        <v>1</v>
      </c>
      <c r="I28" s="4">
        <v>3041</v>
      </c>
      <c r="J28" s="4">
        <v>625</v>
      </c>
      <c r="K28" s="4"/>
      <c r="L28" s="4">
        <v>42165</v>
      </c>
      <c r="M28" s="4">
        <v>130316</v>
      </c>
      <c r="N28" s="4">
        <v>55756</v>
      </c>
      <c r="O28" s="4">
        <v>4231</v>
      </c>
      <c r="P28" s="7">
        <v>396734.74</v>
      </c>
      <c r="Q28" s="7">
        <v>36003.06</v>
      </c>
      <c r="R28" s="7"/>
      <c r="S28" s="7"/>
      <c r="T28" s="6">
        <f t="shared" si="1"/>
        <v>8.2986666666666675</v>
      </c>
      <c r="U28" s="5">
        <f t="shared" si="2"/>
        <v>0</v>
      </c>
      <c r="V28" s="4">
        <v>385</v>
      </c>
      <c r="W28" s="4">
        <v>306</v>
      </c>
    </row>
    <row r="29" spans="1:23" ht="30" x14ac:dyDescent="0.25">
      <c r="A29" s="4">
        <v>23695</v>
      </c>
      <c r="B29" s="8" t="s">
        <v>21</v>
      </c>
      <c r="C29" s="10" t="s">
        <v>213</v>
      </c>
      <c r="D29" s="8"/>
      <c r="E29" s="9" t="s">
        <v>212</v>
      </c>
      <c r="F29" s="8" t="s">
        <v>1</v>
      </c>
      <c r="G29" s="8" t="s">
        <v>12</v>
      </c>
      <c r="H29" s="4">
        <v>1</v>
      </c>
      <c r="I29" s="4">
        <v>1634</v>
      </c>
      <c r="J29" s="4">
        <v>350</v>
      </c>
      <c r="K29" s="4">
        <v>350</v>
      </c>
      <c r="L29" s="4" t="s">
        <v>18</v>
      </c>
      <c r="M29" s="4">
        <v>62940</v>
      </c>
      <c r="N29" s="4">
        <v>43593</v>
      </c>
      <c r="O29" s="4">
        <v>2639</v>
      </c>
      <c r="P29" s="7">
        <v>338682</v>
      </c>
      <c r="Q29" s="7">
        <v>21560</v>
      </c>
      <c r="R29" s="7">
        <v>3.6</v>
      </c>
      <c r="S29" s="7">
        <v>3.6</v>
      </c>
      <c r="T29" s="6">
        <f t="shared" si="1"/>
        <v>7.8983333333333334</v>
      </c>
      <c r="U29" s="5">
        <f t="shared" si="2"/>
        <v>0.45579236125764933</v>
      </c>
      <c r="V29" s="4">
        <v>81</v>
      </c>
      <c r="W29" s="4">
        <v>47</v>
      </c>
    </row>
    <row r="30" spans="1:23" ht="30" x14ac:dyDescent="0.25">
      <c r="A30" s="4">
        <v>22124</v>
      </c>
      <c r="B30" s="8" t="s">
        <v>74</v>
      </c>
      <c r="C30" s="10" t="s">
        <v>211</v>
      </c>
      <c r="D30" s="8"/>
      <c r="E30" s="9" t="s">
        <v>210</v>
      </c>
      <c r="F30" s="8" t="s">
        <v>1</v>
      </c>
      <c r="G30" s="8" t="s">
        <v>12</v>
      </c>
      <c r="H30" s="4">
        <v>1</v>
      </c>
      <c r="I30" s="4">
        <v>3105</v>
      </c>
      <c r="J30" s="4">
        <v>826</v>
      </c>
      <c r="K30" s="4">
        <v>512</v>
      </c>
      <c r="L30" s="4">
        <v>48012</v>
      </c>
      <c r="M30" s="4">
        <v>104065</v>
      </c>
      <c r="N30" s="4">
        <v>43402</v>
      </c>
      <c r="O30" s="4">
        <v>5586</v>
      </c>
      <c r="P30" s="7">
        <v>331544.64</v>
      </c>
      <c r="Q30" s="7">
        <v>50881.58</v>
      </c>
      <c r="R30" s="7">
        <v>3.93</v>
      </c>
      <c r="S30" s="7">
        <v>3.98</v>
      </c>
      <c r="T30" s="6">
        <f t="shared" si="1"/>
        <v>7.3746666666666663</v>
      </c>
      <c r="U30" s="5">
        <f t="shared" si="2"/>
        <v>0.53968540951003441</v>
      </c>
      <c r="V30" s="4">
        <v>114</v>
      </c>
      <c r="W30" s="4">
        <v>59</v>
      </c>
    </row>
    <row r="31" spans="1:23" ht="45" x14ac:dyDescent="0.25">
      <c r="A31" s="4">
        <v>21994</v>
      </c>
      <c r="B31" s="8" t="s">
        <v>31</v>
      </c>
      <c r="C31" s="10" t="s">
        <v>209</v>
      </c>
      <c r="D31" s="8"/>
      <c r="E31" s="9" t="s">
        <v>208</v>
      </c>
      <c r="F31" s="8" t="s">
        <v>1</v>
      </c>
      <c r="G31" s="8" t="s">
        <v>46</v>
      </c>
      <c r="H31" s="4">
        <v>1</v>
      </c>
      <c r="I31" s="4">
        <v>1056</v>
      </c>
      <c r="J31" s="4">
        <v>588</v>
      </c>
      <c r="K31" s="4">
        <v>588</v>
      </c>
      <c r="L31" s="4">
        <v>18540</v>
      </c>
      <c r="M31" s="4">
        <v>86444</v>
      </c>
      <c r="N31" s="4">
        <v>41922</v>
      </c>
      <c r="O31" s="4">
        <v>3636</v>
      </c>
      <c r="P31" s="7">
        <v>277664</v>
      </c>
      <c r="Q31" s="7">
        <v>45384</v>
      </c>
      <c r="R31" s="7">
        <v>4</v>
      </c>
      <c r="S31" s="7">
        <v>4</v>
      </c>
      <c r="T31" s="6">
        <f t="shared" si="1"/>
        <v>7.3313333333333333</v>
      </c>
      <c r="U31" s="5">
        <f t="shared" si="2"/>
        <v>0.5456033463671911</v>
      </c>
      <c r="V31" s="4">
        <v>103</v>
      </c>
      <c r="W31" s="4">
        <v>67</v>
      </c>
    </row>
    <row r="32" spans="1:23" ht="45" x14ac:dyDescent="0.25">
      <c r="A32" s="4">
        <v>21512</v>
      </c>
      <c r="B32" s="8" t="s">
        <v>74</v>
      </c>
      <c r="C32" s="10" t="s">
        <v>203</v>
      </c>
      <c r="D32" s="8"/>
      <c r="E32" s="9" t="s">
        <v>207</v>
      </c>
      <c r="F32" s="8" t="s">
        <v>1</v>
      </c>
      <c r="G32" s="8" t="s">
        <v>12</v>
      </c>
      <c r="H32" s="4">
        <v>2</v>
      </c>
      <c r="I32" s="4">
        <v>370</v>
      </c>
      <c r="J32" s="4">
        <v>12</v>
      </c>
      <c r="K32" s="4">
        <v>0</v>
      </c>
      <c r="L32" s="4">
        <v>9571</v>
      </c>
      <c r="M32" s="4">
        <v>40425</v>
      </c>
      <c r="N32" s="4">
        <v>47478</v>
      </c>
      <c r="O32" s="4">
        <v>1649</v>
      </c>
      <c r="P32" s="7">
        <v>572632.88</v>
      </c>
      <c r="Q32" s="7">
        <v>35066.17</v>
      </c>
      <c r="R32" s="7">
        <v>6</v>
      </c>
      <c r="S32" s="7">
        <v>5.4</v>
      </c>
      <c r="T32" s="6">
        <f t="shared" si="1"/>
        <v>7.1706666666666665</v>
      </c>
      <c r="U32" s="5">
        <f t="shared" si="2"/>
        <v>0.75306805503904806</v>
      </c>
      <c r="V32" s="4">
        <v>40</v>
      </c>
      <c r="W32" s="4">
        <v>30</v>
      </c>
    </row>
    <row r="33" spans="1:23" ht="30" x14ac:dyDescent="0.25">
      <c r="A33" s="4">
        <v>21247</v>
      </c>
      <c r="B33" s="8" t="s">
        <v>206</v>
      </c>
      <c r="C33" s="10" t="s">
        <v>205</v>
      </c>
      <c r="D33" s="8"/>
      <c r="E33" s="9" t="s">
        <v>204</v>
      </c>
      <c r="F33" s="8" t="s">
        <v>1</v>
      </c>
      <c r="G33" s="8" t="s">
        <v>0</v>
      </c>
      <c r="H33" s="4">
        <v>1</v>
      </c>
      <c r="I33" s="4">
        <v>1066</v>
      </c>
      <c r="J33" s="4">
        <v>384</v>
      </c>
      <c r="K33" s="4">
        <v>356</v>
      </c>
      <c r="L33" s="4">
        <v>28969</v>
      </c>
      <c r="M33" s="4">
        <v>73847</v>
      </c>
      <c r="N33" s="4">
        <v>22969</v>
      </c>
      <c r="O33" s="4">
        <v>2568</v>
      </c>
      <c r="P33" s="7" t="s">
        <v>18</v>
      </c>
      <c r="Q33" s="7">
        <v>0</v>
      </c>
      <c r="R33" s="7">
        <v>2.87</v>
      </c>
      <c r="S33" s="7">
        <v>2.87</v>
      </c>
      <c r="T33" s="6">
        <f t="shared" si="1"/>
        <v>7.0823333333333336</v>
      </c>
      <c r="U33" s="5">
        <f t="shared" si="2"/>
        <v>0.40523368004894811</v>
      </c>
      <c r="V33" s="4">
        <v>64</v>
      </c>
      <c r="W33" s="4">
        <v>32</v>
      </c>
    </row>
    <row r="34" spans="1:23" ht="30" x14ac:dyDescent="0.25">
      <c r="A34" s="4">
        <v>20839</v>
      </c>
      <c r="B34" s="8" t="s">
        <v>74</v>
      </c>
      <c r="C34" s="10" t="s">
        <v>203</v>
      </c>
      <c r="D34" s="8"/>
      <c r="E34" s="9" t="s">
        <v>202</v>
      </c>
      <c r="F34" s="8" t="s">
        <v>1</v>
      </c>
      <c r="G34" s="8" t="s">
        <v>46</v>
      </c>
      <c r="H34" s="4">
        <v>1</v>
      </c>
      <c r="I34" s="4">
        <v>1281</v>
      </c>
      <c r="J34" s="4">
        <v>1053</v>
      </c>
      <c r="K34" s="4">
        <v>1053</v>
      </c>
      <c r="L34" s="4">
        <v>36247</v>
      </c>
      <c r="M34" s="4">
        <v>69420</v>
      </c>
      <c r="N34" s="4">
        <v>35595</v>
      </c>
      <c r="O34" s="4">
        <v>2417</v>
      </c>
      <c r="P34" s="7">
        <v>409600</v>
      </c>
      <c r="Q34" s="7">
        <v>33975.040000000001</v>
      </c>
      <c r="R34" s="7">
        <v>5.3</v>
      </c>
      <c r="S34" s="7">
        <v>5.3</v>
      </c>
      <c r="T34" s="6">
        <f t="shared" si="1"/>
        <v>6.9463333333333335</v>
      </c>
      <c r="U34" s="5">
        <f t="shared" si="2"/>
        <v>0.76299246604923454</v>
      </c>
      <c r="V34" s="4">
        <v>228</v>
      </c>
      <c r="W34" s="4">
        <v>69</v>
      </c>
    </row>
    <row r="35" spans="1:23" ht="30" x14ac:dyDescent="0.25">
      <c r="A35" s="4">
        <v>20100</v>
      </c>
      <c r="B35" s="8" t="s">
        <v>124</v>
      </c>
      <c r="C35" s="10" t="s">
        <v>201</v>
      </c>
      <c r="D35" s="8"/>
      <c r="E35" s="9" t="s">
        <v>200</v>
      </c>
      <c r="F35" s="8" t="s">
        <v>1</v>
      </c>
      <c r="G35" s="8" t="s">
        <v>12</v>
      </c>
      <c r="H35" s="4">
        <v>1</v>
      </c>
      <c r="I35" s="4">
        <v>1056</v>
      </c>
      <c r="J35" s="4">
        <v>206</v>
      </c>
      <c r="K35" s="4">
        <v>206</v>
      </c>
      <c r="L35" s="4">
        <v>3921</v>
      </c>
      <c r="M35" s="4">
        <v>9926</v>
      </c>
      <c r="N35" s="4">
        <v>11528</v>
      </c>
      <c r="O35" s="4">
        <v>790</v>
      </c>
      <c r="P35" s="7">
        <v>29731.7</v>
      </c>
      <c r="Q35" s="7">
        <v>2838.15</v>
      </c>
      <c r="R35" s="7">
        <v>0.75</v>
      </c>
      <c r="S35" s="7">
        <v>0.75</v>
      </c>
      <c r="T35" s="6">
        <f t="shared" ref="T35:T66" si="3">A35/3000</f>
        <v>6.7</v>
      </c>
      <c r="U35" s="5">
        <f t="shared" ref="U35:U66" si="4">S35/T35</f>
        <v>0.11194029850746269</v>
      </c>
      <c r="V35" s="4">
        <v>32</v>
      </c>
      <c r="W35" s="4">
        <v>12</v>
      </c>
    </row>
    <row r="36" spans="1:23" ht="30" x14ac:dyDescent="0.25">
      <c r="A36" s="4">
        <v>20046</v>
      </c>
      <c r="B36" s="8" t="s">
        <v>36</v>
      </c>
      <c r="C36" s="10" t="s">
        <v>199</v>
      </c>
      <c r="D36" s="8"/>
      <c r="E36" s="9" t="s">
        <v>198</v>
      </c>
      <c r="F36" s="8" t="s">
        <v>1</v>
      </c>
      <c r="G36" s="8" t="s">
        <v>0</v>
      </c>
      <c r="H36" s="4">
        <v>1</v>
      </c>
      <c r="I36" s="4">
        <v>1349</v>
      </c>
      <c r="J36" s="4">
        <v>360</v>
      </c>
      <c r="K36" s="4">
        <v>360</v>
      </c>
      <c r="L36" s="4" t="s">
        <v>18</v>
      </c>
      <c r="M36" s="4">
        <v>176012</v>
      </c>
      <c r="N36" s="4">
        <v>62878</v>
      </c>
      <c r="O36" s="4"/>
      <c r="P36" s="7"/>
      <c r="Q36" s="7"/>
      <c r="R36" s="7"/>
      <c r="S36" s="7"/>
      <c r="T36" s="6">
        <f t="shared" si="3"/>
        <v>6.6820000000000004</v>
      </c>
      <c r="U36" s="5">
        <f t="shared" si="4"/>
        <v>0</v>
      </c>
      <c r="V36" s="4">
        <v>192</v>
      </c>
      <c r="W36" s="4">
        <v>112</v>
      </c>
    </row>
    <row r="37" spans="1:23" ht="30" x14ac:dyDescent="0.25">
      <c r="A37" s="4">
        <v>19630</v>
      </c>
      <c r="B37" s="8" t="s">
        <v>5</v>
      </c>
      <c r="C37" s="10" t="s">
        <v>197</v>
      </c>
      <c r="D37" s="8" t="s">
        <v>158</v>
      </c>
      <c r="E37" s="9" t="s">
        <v>196</v>
      </c>
      <c r="F37" s="8" t="s">
        <v>1</v>
      </c>
      <c r="G37" s="8" t="s">
        <v>0</v>
      </c>
      <c r="H37" s="4">
        <v>1</v>
      </c>
      <c r="I37" s="4">
        <v>1349</v>
      </c>
      <c r="J37" s="4">
        <v>800</v>
      </c>
      <c r="K37" s="4">
        <v>800</v>
      </c>
      <c r="L37" s="4">
        <v>25680</v>
      </c>
      <c r="M37" s="4">
        <v>93691</v>
      </c>
      <c r="N37" s="4">
        <v>42367</v>
      </c>
      <c r="O37" s="4">
        <v>3392</v>
      </c>
      <c r="P37" s="7">
        <v>465600</v>
      </c>
      <c r="Q37" s="7">
        <v>21830</v>
      </c>
      <c r="R37" s="7">
        <v>5</v>
      </c>
      <c r="S37" s="7">
        <v>5.59</v>
      </c>
      <c r="T37" s="6">
        <f t="shared" si="3"/>
        <v>6.543333333333333</v>
      </c>
      <c r="U37" s="5">
        <f t="shared" si="4"/>
        <v>0.85430463576158944</v>
      </c>
      <c r="V37" s="4">
        <v>274</v>
      </c>
      <c r="W37" s="4">
        <v>186</v>
      </c>
    </row>
    <row r="38" spans="1:23" ht="45" x14ac:dyDescent="0.25">
      <c r="A38" s="4">
        <v>19493</v>
      </c>
      <c r="B38" s="8" t="s">
        <v>8</v>
      </c>
      <c r="C38" s="10" t="s">
        <v>195</v>
      </c>
      <c r="D38" s="8"/>
      <c r="E38" s="9" t="s">
        <v>194</v>
      </c>
      <c r="F38" s="8" t="s">
        <v>1</v>
      </c>
      <c r="G38" s="8" t="s">
        <v>12</v>
      </c>
      <c r="H38" s="4">
        <v>3</v>
      </c>
      <c r="I38" s="4">
        <v>1077</v>
      </c>
      <c r="J38" s="4">
        <v>450</v>
      </c>
      <c r="K38" s="4">
        <v>400</v>
      </c>
      <c r="L38" s="4">
        <v>15240</v>
      </c>
      <c r="M38" s="4">
        <v>51013</v>
      </c>
      <c r="N38" s="4">
        <v>41796</v>
      </c>
      <c r="O38" s="4">
        <v>2206</v>
      </c>
      <c r="P38" s="7" t="s">
        <v>18</v>
      </c>
      <c r="Q38" s="7">
        <v>26066</v>
      </c>
      <c r="R38" s="7">
        <v>2.68</v>
      </c>
      <c r="S38" s="7">
        <v>3.36</v>
      </c>
      <c r="T38" s="6">
        <f t="shared" si="3"/>
        <v>6.4976666666666665</v>
      </c>
      <c r="U38" s="5">
        <f t="shared" si="4"/>
        <v>0.51710870568922174</v>
      </c>
      <c r="V38" s="4">
        <v>101</v>
      </c>
      <c r="W38" s="4">
        <v>52</v>
      </c>
    </row>
    <row r="39" spans="1:23" ht="30" x14ac:dyDescent="0.25">
      <c r="A39" s="4">
        <v>19002</v>
      </c>
      <c r="B39" s="8" t="s">
        <v>5</v>
      </c>
      <c r="C39" s="10" t="s">
        <v>193</v>
      </c>
      <c r="D39" s="8"/>
      <c r="E39" s="9" t="s">
        <v>192</v>
      </c>
      <c r="F39" s="8" t="s">
        <v>1</v>
      </c>
      <c r="G39" s="8" t="s">
        <v>0</v>
      </c>
      <c r="H39" s="4">
        <v>2</v>
      </c>
      <c r="I39" s="4">
        <v>1610</v>
      </c>
      <c r="J39" s="4">
        <v>390</v>
      </c>
      <c r="K39" s="4">
        <v>300</v>
      </c>
      <c r="L39" s="4">
        <v>15287</v>
      </c>
      <c r="M39" s="4">
        <v>48893</v>
      </c>
      <c r="N39" s="4">
        <v>30176</v>
      </c>
      <c r="O39" s="4">
        <v>2554</v>
      </c>
      <c r="P39" s="7">
        <v>180355.77</v>
      </c>
      <c r="Q39" s="7">
        <v>24883.56</v>
      </c>
      <c r="R39" s="7">
        <v>4</v>
      </c>
      <c r="S39" s="7">
        <v>3.4</v>
      </c>
      <c r="T39" s="6">
        <f t="shared" si="3"/>
        <v>6.3339999999999996</v>
      </c>
      <c r="U39" s="5">
        <f t="shared" si="4"/>
        <v>0.53678560151562993</v>
      </c>
      <c r="V39" s="4">
        <v>66</v>
      </c>
      <c r="W39" s="4">
        <v>45</v>
      </c>
    </row>
    <row r="40" spans="1:23" ht="30" x14ac:dyDescent="0.25">
      <c r="A40" s="4">
        <v>18198</v>
      </c>
      <c r="B40" s="8" t="s">
        <v>31</v>
      </c>
      <c r="C40" s="10" t="s">
        <v>191</v>
      </c>
      <c r="D40" s="8" t="s">
        <v>190</v>
      </c>
      <c r="E40" s="9" t="s">
        <v>189</v>
      </c>
      <c r="F40" s="8" t="s">
        <v>1</v>
      </c>
      <c r="G40" s="8" t="s">
        <v>12</v>
      </c>
      <c r="H40" s="4">
        <v>1</v>
      </c>
      <c r="I40" s="4">
        <v>2253</v>
      </c>
      <c r="J40" s="4">
        <v>414</v>
      </c>
      <c r="K40" s="4">
        <v>414</v>
      </c>
      <c r="L40" s="4">
        <v>29651</v>
      </c>
      <c r="M40" s="4">
        <v>83063</v>
      </c>
      <c r="N40" s="4">
        <v>26722</v>
      </c>
      <c r="O40" s="4">
        <v>1894</v>
      </c>
      <c r="P40" s="7">
        <v>317844.21000000002</v>
      </c>
      <c r="Q40" s="7">
        <v>23791.98</v>
      </c>
      <c r="R40" s="7">
        <v>4</v>
      </c>
      <c r="S40" s="7">
        <v>4</v>
      </c>
      <c r="T40" s="6">
        <f t="shared" si="3"/>
        <v>6.0659999999999998</v>
      </c>
      <c r="U40" s="5">
        <f t="shared" si="4"/>
        <v>0.65941312232113425</v>
      </c>
      <c r="V40" s="4">
        <v>149</v>
      </c>
      <c r="W40" s="4">
        <v>103</v>
      </c>
    </row>
    <row r="41" spans="1:23" ht="45" x14ac:dyDescent="0.25">
      <c r="A41" s="4">
        <v>16881</v>
      </c>
      <c r="B41" s="8" t="s">
        <v>15</v>
      </c>
      <c r="C41" s="10" t="s">
        <v>188</v>
      </c>
      <c r="D41" s="8"/>
      <c r="E41" s="9" t="s">
        <v>187</v>
      </c>
      <c r="F41" s="8" t="s">
        <v>1</v>
      </c>
      <c r="G41" s="8" t="s">
        <v>12</v>
      </c>
      <c r="H41" s="4">
        <v>1</v>
      </c>
      <c r="I41" s="4">
        <v>1537</v>
      </c>
      <c r="J41" s="4">
        <v>350</v>
      </c>
      <c r="K41" s="4">
        <v>350</v>
      </c>
      <c r="L41" s="4">
        <v>23045</v>
      </c>
      <c r="M41" s="4">
        <v>59264</v>
      </c>
      <c r="N41" s="4">
        <v>23042</v>
      </c>
      <c r="O41" s="4">
        <v>2406</v>
      </c>
      <c r="P41" s="7">
        <v>333740</v>
      </c>
      <c r="Q41" s="7">
        <v>17840</v>
      </c>
      <c r="R41" s="7">
        <v>3.75</v>
      </c>
      <c r="S41" s="7">
        <v>3.75</v>
      </c>
      <c r="T41" s="6">
        <f t="shared" si="3"/>
        <v>5.6269999999999998</v>
      </c>
      <c r="U41" s="5">
        <f t="shared" si="4"/>
        <v>0.66642971387950956</v>
      </c>
      <c r="V41" s="4">
        <v>189</v>
      </c>
      <c r="W41" s="4">
        <v>116</v>
      </c>
    </row>
    <row r="42" spans="1:23" ht="30" x14ac:dyDescent="0.25">
      <c r="A42" s="4">
        <v>16561</v>
      </c>
      <c r="B42" s="8" t="s">
        <v>11</v>
      </c>
      <c r="C42" s="10" t="s">
        <v>186</v>
      </c>
      <c r="D42" s="8"/>
      <c r="E42" s="9" t="s">
        <v>185</v>
      </c>
      <c r="F42" s="8" t="s">
        <v>1</v>
      </c>
      <c r="G42" s="8" t="s">
        <v>12</v>
      </c>
      <c r="H42" s="4">
        <v>1</v>
      </c>
      <c r="I42" s="4">
        <v>1174</v>
      </c>
      <c r="J42" s="4">
        <v>322</v>
      </c>
      <c r="K42" s="4">
        <v>322</v>
      </c>
      <c r="L42" s="4">
        <v>16012</v>
      </c>
      <c r="M42" s="4">
        <v>17515</v>
      </c>
      <c r="N42" s="4">
        <v>15232</v>
      </c>
      <c r="O42" s="4">
        <v>1360</v>
      </c>
      <c r="P42" s="7">
        <v>131629.94</v>
      </c>
      <c r="Q42" s="7">
        <v>6677.5</v>
      </c>
      <c r="R42" s="7">
        <v>3</v>
      </c>
      <c r="S42" s="7">
        <v>2</v>
      </c>
      <c r="T42" s="6">
        <f t="shared" si="3"/>
        <v>5.5203333333333333</v>
      </c>
      <c r="U42" s="5">
        <f t="shared" si="4"/>
        <v>0.36229696274379569</v>
      </c>
      <c r="V42" s="4"/>
      <c r="W42" s="4"/>
    </row>
    <row r="43" spans="1:23" ht="90" x14ac:dyDescent="0.25">
      <c r="A43" s="4">
        <v>16519</v>
      </c>
      <c r="B43" s="8" t="s">
        <v>5</v>
      </c>
      <c r="C43" s="10" t="s">
        <v>184</v>
      </c>
      <c r="D43" s="8" t="s">
        <v>158</v>
      </c>
      <c r="E43" s="9" t="s">
        <v>183</v>
      </c>
      <c r="F43" s="8" t="s">
        <v>1</v>
      </c>
      <c r="G43" s="8" t="s">
        <v>0</v>
      </c>
      <c r="H43" s="4">
        <v>1</v>
      </c>
      <c r="I43" s="4">
        <v>1563</v>
      </c>
      <c r="J43" s="4">
        <v>192</v>
      </c>
      <c r="K43" s="4">
        <v>150</v>
      </c>
      <c r="L43" s="4">
        <v>20159</v>
      </c>
      <c r="M43" s="4">
        <v>40905</v>
      </c>
      <c r="N43" s="4">
        <v>21011</v>
      </c>
      <c r="O43" s="4">
        <v>1388</v>
      </c>
      <c r="P43" s="7">
        <v>243290.88</v>
      </c>
      <c r="Q43" s="7">
        <v>17287.939999999999</v>
      </c>
      <c r="R43" s="7">
        <v>2.75</v>
      </c>
      <c r="S43" s="7">
        <v>2.75</v>
      </c>
      <c r="T43" s="6">
        <f t="shared" si="3"/>
        <v>5.5063333333333331</v>
      </c>
      <c r="U43" s="5">
        <f t="shared" si="4"/>
        <v>0.49942490465524547</v>
      </c>
      <c r="V43" s="4">
        <v>70</v>
      </c>
      <c r="W43" s="4">
        <v>18</v>
      </c>
    </row>
    <row r="44" spans="1:23" ht="30" x14ac:dyDescent="0.25">
      <c r="A44" s="4">
        <v>16462</v>
      </c>
      <c r="B44" s="8" t="s">
        <v>36</v>
      </c>
      <c r="C44" s="10" t="s">
        <v>182</v>
      </c>
      <c r="D44" s="8"/>
      <c r="E44" s="9" t="s">
        <v>181</v>
      </c>
      <c r="F44" s="8" t="s">
        <v>1</v>
      </c>
      <c r="G44" s="8" t="s">
        <v>0</v>
      </c>
      <c r="H44" s="4">
        <v>1</v>
      </c>
      <c r="I44" s="4">
        <v>895</v>
      </c>
      <c r="J44" s="4">
        <v>250</v>
      </c>
      <c r="K44" s="4">
        <v>180</v>
      </c>
      <c r="L44" s="4">
        <v>10731</v>
      </c>
      <c r="M44" s="4">
        <v>39935</v>
      </c>
      <c r="N44" s="4">
        <v>19864</v>
      </c>
      <c r="O44" s="4">
        <v>1708</v>
      </c>
      <c r="P44" s="7">
        <v>140503</v>
      </c>
      <c r="Q44" s="7">
        <v>12502</v>
      </c>
      <c r="R44" s="7">
        <v>2</v>
      </c>
      <c r="S44" s="7">
        <v>1.88</v>
      </c>
      <c r="T44" s="6">
        <f t="shared" si="3"/>
        <v>5.487333333333333</v>
      </c>
      <c r="U44" s="5">
        <f t="shared" si="4"/>
        <v>0.34260721662009475</v>
      </c>
      <c r="V44" s="4">
        <v>52</v>
      </c>
      <c r="W44" s="4">
        <v>27</v>
      </c>
    </row>
    <row r="45" spans="1:23" ht="30" x14ac:dyDescent="0.25">
      <c r="A45" s="4">
        <v>16426</v>
      </c>
      <c r="B45" s="8" t="s">
        <v>31</v>
      </c>
      <c r="C45" s="10" t="s">
        <v>180</v>
      </c>
      <c r="D45" s="8"/>
      <c r="E45" s="9" t="s">
        <v>179</v>
      </c>
      <c r="F45" s="8" t="s">
        <v>1</v>
      </c>
      <c r="G45" s="8" t="s">
        <v>12</v>
      </c>
      <c r="H45" s="4">
        <v>1</v>
      </c>
      <c r="I45" s="4">
        <v>2590</v>
      </c>
      <c r="J45" s="4">
        <v>750</v>
      </c>
      <c r="K45" s="4"/>
      <c r="L45" s="4">
        <v>38674</v>
      </c>
      <c r="M45" s="4">
        <v>71129</v>
      </c>
      <c r="N45" s="4">
        <v>44556</v>
      </c>
      <c r="O45" s="4">
        <v>2721</v>
      </c>
      <c r="P45" s="7" t="s">
        <v>18</v>
      </c>
      <c r="Q45" s="7" t="s">
        <v>18</v>
      </c>
      <c r="R45" s="7">
        <v>6.4</v>
      </c>
      <c r="S45" s="7">
        <v>6.29</v>
      </c>
      <c r="T45" s="6">
        <f t="shared" si="3"/>
        <v>5.4753333333333334</v>
      </c>
      <c r="U45" s="5">
        <f t="shared" si="4"/>
        <v>1.1487885060270304</v>
      </c>
      <c r="V45" s="4">
        <v>214</v>
      </c>
      <c r="W45" s="4">
        <v>50</v>
      </c>
    </row>
    <row r="46" spans="1:23" ht="75" x14ac:dyDescent="0.25">
      <c r="A46" s="4">
        <v>16331</v>
      </c>
      <c r="B46" s="8" t="s">
        <v>21</v>
      </c>
      <c r="C46" s="10" t="s">
        <v>178</v>
      </c>
      <c r="D46" s="8" t="s">
        <v>29</v>
      </c>
      <c r="E46" s="9" t="s">
        <v>177</v>
      </c>
      <c r="F46" s="8" t="s">
        <v>1</v>
      </c>
      <c r="G46" s="8" t="s">
        <v>79</v>
      </c>
      <c r="H46" s="4">
        <v>1</v>
      </c>
      <c r="I46" s="4">
        <v>1269</v>
      </c>
      <c r="J46" s="4">
        <v>280</v>
      </c>
      <c r="K46" s="4">
        <v>280</v>
      </c>
      <c r="L46" s="4">
        <v>19633</v>
      </c>
      <c r="M46" s="4">
        <v>54772</v>
      </c>
      <c r="N46" s="4">
        <v>29251</v>
      </c>
      <c r="O46" s="4">
        <v>1613</v>
      </c>
      <c r="P46" s="7">
        <v>160084</v>
      </c>
      <c r="Q46" s="7">
        <v>13345</v>
      </c>
      <c r="R46" s="7">
        <v>1.9</v>
      </c>
      <c r="S46" s="7">
        <v>1.9</v>
      </c>
      <c r="T46" s="6">
        <f t="shared" si="3"/>
        <v>5.4436666666666671</v>
      </c>
      <c r="U46" s="5">
        <f t="shared" si="4"/>
        <v>0.34902945318718998</v>
      </c>
      <c r="V46" s="4">
        <v>62</v>
      </c>
      <c r="W46" s="4">
        <v>49</v>
      </c>
    </row>
    <row r="47" spans="1:23" ht="30" x14ac:dyDescent="0.25">
      <c r="A47" s="4">
        <v>16228</v>
      </c>
      <c r="B47" s="8" t="s">
        <v>8</v>
      </c>
      <c r="C47" s="10" t="s">
        <v>176</v>
      </c>
      <c r="D47" s="8"/>
      <c r="E47" s="9" t="s">
        <v>175</v>
      </c>
      <c r="F47" s="8" t="s">
        <v>1</v>
      </c>
      <c r="G47" s="8" t="s">
        <v>12</v>
      </c>
      <c r="H47" s="4">
        <v>1</v>
      </c>
      <c r="I47" s="4">
        <v>918</v>
      </c>
      <c r="J47" s="4">
        <v>184</v>
      </c>
      <c r="K47" s="4">
        <v>150</v>
      </c>
      <c r="L47" s="4">
        <v>8021</v>
      </c>
      <c r="M47" s="4">
        <v>29483</v>
      </c>
      <c r="N47" s="4">
        <v>29682</v>
      </c>
      <c r="O47" s="4">
        <v>1035</v>
      </c>
      <c r="P47" s="7">
        <v>159516</v>
      </c>
      <c r="Q47" s="7">
        <v>12517</v>
      </c>
      <c r="R47" s="7">
        <v>1.75</v>
      </c>
      <c r="S47" s="7">
        <v>1.85</v>
      </c>
      <c r="T47" s="6">
        <f t="shared" si="3"/>
        <v>5.4093333333333335</v>
      </c>
      <c r="U47" s="5">
        <f t="shared" si="4"/>
        <v>0.3420014789253143</v>
      </c>
      <c r="V47" s="4">
        <v>30</v>
      </c>
      <c r="W47" s="4">
        <v>11</v>
      </c>
    </row>
    <row r="48" spans="1:23" ht="60" x14ac:dyDescent="0.25">
      <c r="A48" s="4">
        <v>15860</v>
      </c>
      <c r="B48" s="8" t="s">
        <v>5</v>
      </c>
      <c r="C48" s="10" t="s">
        <v>174</v>
      </c>
      <c r="D48" s="8"/>
      <c r="E48" s="9" t="s">
        <v>173</v>
      </c>
      <c r="F48" s="8" t="s">
        <v>1</v>
      </c>
      <c r="G48" s="8" t="s">
        <v>0</v>
      </c>
      <c r="H48" s="4">
        <v>1</v>
      </c>
      <c r="I48" s="4">
        <v>1570</v>
      </c>
      <c r="J48" s="4">
        <v>242</v>
      </c>
      <c r="K48" s="4">
        <v>194</v>
      </c>
      <c r="L48" s="4">
        <v>12848</v>
      </c>
      <c r="M48" s="4">
        <v>55372</v>
      </c>
      <c r="N48" s="4">
        <v>22936</v>
      </c>
      <c r="O48" s="4">
        <v>1336</v>
      </c>
      <c r="P48" s="7">
        <v>213143.82</v>
      </c>
      <c r="Q48" s="7">
        <v>26210.06</v>
      </c>
      <c r="R48" s="7">
        <v>2.5499999999999998</v>
      </c>
      <c r="S48" s="7">
        <v>2.5499999999999998</v>
      </c>
      <c r="T48" s="6">
        <f t="shared" si="3"/>
        <v>5.2866666666666671</v>
      </c>
      <c r="U48" s="5">
        <f t="shared" si="4"/>
        <v>0.48234552332912983</v>
      </c>
      <c r="V48" s="4">
        <v>54</v>
      </c>
      <c r="W48" s="4">
        <v>14</v>
      </c>
    </row>
    <row r="49" spans="1:23" ht="45" x14ac:dyDescent="0.25">
      <c r="A49" s="4">
        <v>14893</v>
      </c>
      <c r="B49" s="8" t="s">
        <v>5</v>
      </c>
      <c r="C49" s="10" t="s">
        <v>172</v>
      </c>
      <c r="D49" s="8"/>
      <c r="E49" s="9" t="s">
        <v>171</v>
      </c>
      <c r="F49" s="8" t="s">
        <v>1</v>
      </c>
      <c r="G49" s="8" t="s">
        <v>0</v>
      </c>
      <c r="H49" s="4">
        <v>1</v>
      </c>
      <c r="I49" s="4">
        <v>950</v>
      </c>
      <c r="J49" s="4">
        <v>127</v>
      </c>
      <c r="K49" s="4">
        <v>127</v>
      </c>
      <c r="L49" s="4">
        <v>6541</v>
      </c>
      <c r="M49" s="4">
        <v>22241</v>
      </c>
      <c r="N49" s="4">
        <v>11396</v>
      </c>
      <c r="O49" s="4">
        <v>1140</v>
      </c>
      <c r="P49" s="7">
        <v>120260.72</v>
      </c>
      <c r="Q49" s="7">
        <v>17630.21</v>
      </c>
      <c r="R49" s="7">
        <v>1.5</v>
      </c>
      <c r="S49" s="7">
        <v>1.5</v>
      </c>
      <c r="T49" s="6">
        <f t="shared" si="3"/>
        <v>4.9643333333333333</v>
      </c>
      <c r="U49" s="5">
        <f t="shared" si="4"/>
        <v>0.30215537500839323</v>
      </c>
      <c r="V49" s="4">
        <v>34</v>
      </c>
      <c r="W49" s="4">
        <v>10</v>
      </c>
    </row>
    <row r="50" spans="1:23" ht="60" x14ac:dyDescent="0.25">
      <c r="A50" s="4">
        <v>14500</v>
      </c>
      <c r="B50" s="8" t="s">
        <v>8</v>
      </c>
      <c r="C50" s="10" t="s">
        <v>170</v>
      </c>
      <c r="D50" s="8"/>
      <c r="E50" s="9" t="s">
        <v>169</v>
      </c>
      <c r="F50" s="8" t="s">
        <v>1</v>
      </c>
      <c r="G50" s="8" t="s">
        <v>12</v>
      </c>
      <c r="H50" s="4">
        <v>2</v>
      </c>
      <c r="I50" s="4">
        <v>924</v>
      </c>
      <c r="J50" s="4">
        <v>145</v>
      </c>
      <c r="K50" s="4"/>
      <c r="L50" s="4" t="s">
        <v>18</v>
      </c>
      <c r="M50" s="4">
        <v>21380</v>
      </c>
      <c r="N50" s="4">
        <v>11655</v>
      </c>
      <c r="O50" s="4">
        <v>922</v>
      </c>
      <c r="P50" s="7">
        <v>84391.63</v>
      </c>
      <c r="Q50" s="7">
        <v>9118.7999999999993</v>
      </c>
      <c r="R50" s="7"/>
      <c r="S50" s="7">
        <v>1.63</v>
      </c>
      <c r="T50" s="6">
        <f t="shared" si="3"/>
        <v>4.833333333333333</v>
      </c>
      <c r="U50" s="5">
        <f t="shared" si="4"/>
        <v>0.33724137931034481</v>
      </c>
      <c r="V50" s="4">
        <v>45</v>
      </c>
      <c r="W50" s="4">
        <v>37</v>
      </c>
    </row>
    <row r="51" spans="1:23" ht="60" x14ac:dyDescent="0.25">
      <c r="A51" s="4">
        <v>14270</v>
      </c>
      <c r="B51" s="8" t="s">
        <v>52</v>
      </c>
      <c r="C51" s="10" t="s">
        <v>168</v>
      </c>
      <c r="D51" s="8" t="s">
        <v>50</v>
      </c>
      <c r="E51" s="9" t="s">
        <v>167</v>
      </c>
      <c r="F51" s="8" t="s">
        <v>1</v>
      </c>
      <c r="G51" s="8" t="s">
        <v>12</v>
      </c>
      <c r="H51" s="4">
        <v>1</v>
      </c>
      <c r="I51" s="4">
        <v>1692</v>
      </c>
      <c r="J51" s="4">
        <v>936</v>
      </c>
      <c r="K51" s="4">
        <v>936</v>
      </c>
      <c r="L51" s="4">
        <v>13837</v>
      </c>
      <c r="M51" s="4">
        <v>43306</v>
      </c>
      <c r="N51" s="4">
        <v>29798</v>
      </c>
      <c r="O51" s="4">
        <v>1564</v>
      </c>
      <c r="P51" s="7" t="s">
        <v>18</v>
      </c>
      <c r="Q51" s="7">
        <v>24002.18</v>
      </c>
      <c r="R51" s="7">
        <v>3.56</v>
      </c>
      <c r="S51" s="7">
        <v>4.91</v>
      </c>
      <c r="T51" s="6">
        <f t="shared" si="3"/>
        <v>4.7566666666666668</v>
      </c>
      <c r="U51" s="5">
        <f t="shared" si="4"/>
        <v>1.0322354590049054</v>
      </c>
      <c r="V51" s="4">
        <v>113</v>
      </c>
      <c r="W51" s="4">
        <v>34</v>
      </c>
    </row>
    <row r="52" spans="1:23" ht="45" x14ac:dyDescent="0.25">
      <c r="A52" s="4">
        <v>13994</v>
      </c>
      <c r="B52" s="8" t="s">
        <v>59</v>
      </c>
      <c r="C52" s="10" t="s">
        <v>165</v>
      </c>
      <c r="D52" s="8"/>
      <c r="E52" s="9" t="s">
        <v>166</v>
      </c>
      <c r="F52" s="8" t="s">
        <v>1</v>
      </c>
      <c r="G52" s="8" t="s">
        <v>46</v>
      </c>
      <c r="H52" s="4">
        <v>2</v>
      </c>
      <c r="I52" s="4">
        <v>634</v>
      </c>
      <c r="J52" s="4">
        <v>8</v>
      </c>
      <c r="K52" s="4">
        <v>8</v>
      </c>
      <c r="L52" s="4">
        <v>8295</v>
      </c>
      <c r="M52" s="4" t="s">
        <v>18</v>
      </c>
      <c r="N52" s="4">
        <v>33643</v>
      </c>
      <c r="O52" s="4"/>
      <c r="P52" s="7"/>
      <c r="Q52" s="7"/>
      <c r="R52" s="7">
        <v>4</v>
      </c>
      <c r="S52" s="7">
        <v>3</v>
      </c>
      <c r="T52" s="6">
        <f t="shared" si="3"/>
        <v>4.6646666666666663</v>
      </c>
      <c r="U52" s="5">
        <f t="shared" si="4"/>
        <v>0.64313277118765189</v>
      </c>
      <c r="V52" s="4">
        <v>10</v>
      </c>
      <c r="W52" s="4">
        <v>5</v>
      </c>
    </row>
    <row r="53" spans="1:23" ht="45" x14ac:dyDescent="0.25">
      <c r="A53" s="4">
        <v>13966</v>
      </c>
      <c r="B53" s="8" t="s">
        <v>59</v>
      </c>
      <c r="C53" s="10" t="s">
        <v>165</v>
      </c>
      <c r="D53" s="8"/>
      <c r="E53" s="9" t="s">
        <v>164</v>
      </c>
      <c r="F53" s="8" t="s">
        <v>1</v>
      </c>
      <c r="G53" s="8" t="s">
        <v>12</v>
      </c>
      <c r="H53" s="4">
        <v>1</v>
      </c>
      <c r="I53" s="4">
        <v>1094</v>
      </c>
      <c r="J53" s="4">
        <v>250</v>
      </c>
      <c r="K53" s="4">
        <v>250</v>
      </c>
      <c r="L53" s="4">
        <v>10895</v>
      </c>
      <c r="M53" s="4">
        <v>56638</v>
      </c>
      <c r="N53" s="4">
        <v>32740</v>
      </c>
      <c r="O53" s="4">
        <v>1127</v>
      </c>
      <c r="P53" s="7">
        <v>234277</v>
      </c>
      <c r="Q53" s="7">
        <v>8549</v>
      </c>
      <c r="R53" s="7">
        <v>3.4</v>
      </c>
      <c r="S53" s="7">
        <v>3.4</v>
      </c>
      <c r="T53" s="6">
        <f t="shared" si="3"/>
        <v>4.6553333333333331</v>
      </c>
      <c r="U53" s="5">
        <f t="shared" si="4"/>
        <v>0.73034512387226125</v>
      </c>
      <c r="V53" s="4">
        <v>112</v>
      </c>
      <c r="W53" s="4">
        <v>89</v>
      </c>
    </row>
    <row r="54" spans="1:23" ht="30" x14ac:dyDescent="0.25">
      <c r="A54" s="4">
        <v>13889</v>
      </c>
      <c r="B54" s="8" t="s">
        <v>36</v>
      </c>
      <c r="C54" s="10" t="s">
        <v>163</v>
      </c>
      <c r="D54" s="8"/>
      <c r="E54" s="9" t="s">
        <v>162</v>
      </c>
      <c r="F54" s="8" t="s">
        <v>1</v>
      </c>
      <c r="G54" s="8" t="s">
        <v>12</v>
      </c>
      <c r="H54" s="4">
        <v>1</v>
      </c>
      <c r="I54" s="4">
        <v>635</v>
      </c>
      <c r="J54" s="4">
        <v>166</v>
      </c>
      <c r="K54" s="4">
        <v>0</v>
      </c>
      <c r="L54" s="4">
        <v>9500</v>
      </c>
      <c r="M54" s="4">
        <v>20340</v>
      </c>
      <c r="N54" s="4">
        <v>11661</v>
      </c>
      <c r="O54" s="4">
        <v>972</v>
      </c>
      <c r="P54" s="7">
        <v>114729</v>
      </c>
      <c r="Q54" s="7">
        <v>15122</v>
      </c>
      <c r="R54" s="7">
        <v>1</v>
      </c>
      <c r="S54" s="7">
        <v>1</v>
      </c>
      <c r="T54" s="6">
        <f t="shared" si="3"/>
        <v>4.629666666666667</v>
      </c>
      <c r="U54" s="5">
        <f t="shared" si="4"/>
        <v>0.21599827201382388</v>
      </c>
      <c r="V54" s="4">
        <v>18</v>
      </c>
      <c r="W54" s="4">
        <v>18</v>
      </c>
    </row>
    <row r="55" spans="1:23" ht="30" x14ac:dyDescent="0.25">
      <c r="A55" s="4">
        <v>13550</v>
      </c>
      <c r="B55" s="8" t="s">
        <v>43</v>
      </c>
      <c r="C55" s="10" t="s">
        <v>161</v>
      </c>
      <c r="D55" s="8"/>
      <c r="E55" s="9" t="s">
        <v>160</v>
      </c>
      <c r="F55" s="8" t="s">
        <v>1</v>
      </c>
      <c r="G55" s="8" t="s">
        <v>12</v>
      </c>
      <c r="H55" s="4">
        <v>1</v>
      </c>
      <c r="I55" s="4">
        <v>1189</v>
      </c>
      <c r="J55" s="4">
        <v>200</v>
      </c>
      <c r="K55" s="4">
        <v>200</v>
      </c>
      <c r="L55" s="4">
        <v>14843</v>
      </c>
      <c r="M55" s="4">
        <v>37208</v>
      </c>
      <c r="N55" s="4">
        <v>15122</v>
      </c>
      <c r="O55" s="4">
        <v>1073</v>
      </c>
      <c r="P55" s="7">
        <v>105132.16</v>
      </c>
      <c r="Q55" s="7">
        <v>13140.28</v>
      </c>
      <c r="R55" s="7">
        <v>2.19</v>
      </c>
      <c r="S55" s="7">
        <v>1.58</v>
      </c>
      <c r="T55" s="6">
        <f t="shared" si="3"/>
        <v>4.5166666666666666</v>
      </c>
      <c r="U55" s="5">
        <f t="shared" si="4"/>
        <v>0.34981549815498159</v>
      </c>
      <c r="V55" s="4">
        <v>73</v>
      </c>
      <c r="W55" s="4">
        <v>51</v>
      </c>
    </row>
    <row r="56" spans="1:23" ht="30" x14ac:dyDescent="0.25">
      <c r="A56" s="4">
        <v>13408</v>
      </c>
      <c r="B56" s="8" t="s">
        <v>66</v>
      </c>
      <c r="C56" s="10" t="s">
        <v>159</v>
      </c>
      <c r="D56" s="8" t="s">
        <v>158</v>
      </c>
      <c r="E56" s="9" t="s">
        <v>157</v>
      </c>
      <c r="F56" s="8" t="s">
        <v>1</v>
      </c>
      <c r="G56" s="8" t="s">
        <v>0</v>
      </c>
      <c r="H56" s="4">
        <v>1</v>
      </c>
      <c r="I56" s="4">
        <v>993</v>
      </c>
      <c r="J56" s="4">
        <v>500</v>
      </c>
      <c r="K56" s="4">
        <v>500</v>
      </c>
      <c r="L56" s="4">
        <v>12705</v>
      </c>
      <c r="M56" s="4">
        <v>43623</v>
      </c>
      <c r="N56" s="4">
        <v>18233</v>
      </c>
      <c r="O56" s="4">
        <v>1601</v>
      </c>
      <c r="P56" s="7">
        <v>181280.88</v>
      </c>
      <c r="Q56" s="7">
        <v>20056.61</v>
      </c>
      <c r="R56" s="7">
        <v>2</v>
      </c>
      <c r="S56" s="7">
        <v>2</v>
      </c>
      <c r="T56" s="6">
        <f t="shared" si="3"/>
        <v>4.4693333333333332</v>
      </c>
      <c r="U56" s="5">
        <f t="shared" si="4"/>
        <v>0.44749403341288785</v>
      </c>
      <c r="V56" s="4">
        <v>36</v>
      </c>
      <c r="W56" s="4">
        <v>24</v>
      </c>
    </row>
    <row r="57" spans="1:23" ht="30" x14ac:dyDescent="0.25">
      <c r="A57" s="4">
        <v>13388</v>
      </c>
      <c r="B57" s="8" t="s">
        <v>124</v>
      </c>
      <c r="C57" s="10" t="s">
        <v>156</v>
      </c>
      <c r="D57" s="8"/>
      <c r="E57" s="9" t="s">
        <v>155</v>
      </c>
      <c r="F57" s="8" t="s">
        <v>1</v>
      </c>
      <c r="G57" s="8" t="s">
        <v>0</v>
      </c>
      <c r="H57" s="4">
        <v>1</v>
      </c>
      <c r="I57" s="4" t="s">
        <v>18</v>
      </c>
      <c r="J57" s="4">
        <v>160</v>
      </c>
      <c r="K57" s="4">
        <v>160</v>
      </c>
      <c r="L57" s="4">
        <v>6354</v>
      </c>
      <c r="M57" s="4">
        <v>34292</v>
      </c>
      <c r="N57" s="4">
        <v>10104</v>
      </c>
      <c r="O57" s="4">
        <v>984</v>
      </c>
      <c r="P57" s="7">
        <v>121300</v>
      </c>
      <c r="Q57" s="7">
        <v>5500</v>
      </c>
      <c r="R57" s="7">
        <v>1.25</v>
      </c>
      <c r="S57" s="7">
        <v>1.25</v>
      </c>
      <c r="T57" s="6">
        <f t="shared" si="3"/>
        <v>4.4626666666666663</v>
      </c>
      <c r="U57" s="5">
        <f t="shared" si="4"/>
        <v>0.28010158350761877</v>
      </c>
      <c r="V57" s="4">
        <v>44</v>
      </c>
      <c r="W57" s="4">
        <v>24</v>
      </c>
    </row>
    <row r="58" spans="1:23" ht="30" x14ac:dyDescent="0.25">
      <c r="A58" s="4">
        <v>13239</v>
      </c>
      <c r="B58" s="8" t="s">
        <v>43</v>
      </c>
      <c r="C58" s="10" t="s">
        <v>154</v>
      </c>
      <c r="D58" s="8"/>
      <c r="E58" s="9" t="s">
        <v>153</v>
      </c>
      <c r="F58" s="8" t="s">
        <v>1</v>
      </c>
      <c r="G58" s="8" t="s">
        <v>12</v>
      </c>
      <c r="H58" s="4">
        <v>2</v>
      </c>
      <c r="I58" s="4">
        <v>910</v>
      </c>
      <c r="J58" s="4">
        <v>290</v>
      </c>
      <c r="K58" s="4">
        <v>230</v>
      </c>
      <c r="L58" s="4">
        <v>12545</v>
      </c>
      <c r="M58" s="4">
        <v>22528</v>
      </c>
      <c r="N58" s="4">
        <v>12677</v>
      </c>
      <c r="O58" s="4">
        <v>613</v>
      </c>
      <c r="P58" s="7">
        <v>134286</v>
      </c>
      <c r="Q58" s="7">
        <v>12970</v>
      </c>
      <c r="R58" s="7">
        <v>1.5</v>
      </c>
      <c r="S58" s="7">
        <v>1</v>
      </c>
      <c r="T58" s="6">
        <f t="shared" si="3"/>
        <v>4.4130000000000003</v>
      </c>
      <c r="U58" s="5">
        <f t="shared" si="4"/>
        <v>0.22660321776569226</v>
      </c>
      <c r="V58" s="4">
        <v>41</v>
      </c>
      <c r="W58" s="4">
        <v>23</v>
      </c>
    </row>
    <row r="59" spans="1:23" ht="60" x14ac:dyDescent="0.25">
      <c r="A59" s="4">
        <v>12950</v>
      </c>
      <c r="B59" s="8" t="s">
        <v>74</v>
      </c>
      <c r="C59" s="10" t="s">
        <v>152</v>
      </c>
      <c r="D59" s="8"/>
      <c r="E59" s="9" t="s">
        <v>151</v>
      </c>
      <c r="F59" s="8" t="s">
        <v>1</v>
      </c>
      <c r="G59" s="8" t="s">
        <v>12</v>
      </c>
      <c r="H59" s="4">
        <v>1</v>
      </c>
      <c r="I59" s="4">
        <v>608</v>
      </c>
      <c r="J59" s="4">
        <v>750</v>
      </c>
      <c r="K59" s="4">
        <v>750</v>
      </c>
      <c r="L59" s="4">
        <v>11464</v>
      </c>
      <c r="M59" s="4">
        <v>31191</v>
      </c>
      <c r="N59" s="4">
        <v>17344</v>
      </c>
      <c r="O59" s="4">
        <v>1837</v>
      </c>
      <c r="P59" s="7">
        <v>270757.03000000003</v>
      </c>
      <c r="Q59" s="7">
        <v>29111.45</v>
      </c>
      <c r="R59" s="7">
        <v>2</v>
      </c>
      <c r="S59" s="7">
        <v>2.59</v>
      </c>
      <c r="T59" s="6">
        <f t="shared" si="3"/>
        <v>4.3166666666666664</v>
      </c>
      <c r="U59" s="5">
        <f t="shared" si="4"/>
        <v>0.6</v>
      </c>
      <c r="V59" s="4">
        <v>40</v>
      </c>
      <c r="W59" s="4">
        <v>16</v>
      </c>
    </row>
    <row r="60" spans="1:23" ht="30" x14ac:dyDescent="0.25">
      <c r="A60" s="4">
        <v>12477</v>
      </c>
      <c r="B60" s="8" t="s">
        <v>15</v>
      </c>
      <c r="C60" s="10" t="s">
        <v>150</v>
      </c>
      <c r="D60" s="8"/>
      <c r="E60" s="9" t="s">
        <v>149</v>
      </c>
      <c r="F60" s="8" t="s">
        <v>1</v>
      </c>
      <c r="G60" s="8" t="s">
        <v>12</v>
      </c>
      <c r="H60" s="4">
        <v>2</v>
      </c>
      <c r="I60" s="4">
        <v>1532</v>
      </c>
      <c r="J60" s="4">
        <v>1770</v>
      </c>
      <c r="K60" s="4">
        <v>1770</v>
      </c>
      <c r="L60" s="4">
        <v>7468</v>
      </c>
      <c r="M60" s="4">
        <v>24370</v>
      </c>
      <c r="N60" s="4">
        <v>17633</v>
      </c>
      <c r="O60" s="4">
        <v>1623</v>
      </c>
      <c r="P60" s="7">
        <v>167873.01</v>
      </c>
      <c r="Q60" s="7">
        <v>13357.38</v>
      </c>
      <c r="R60" s="7">
        <v>3</v>
      </c>
      <c r="S60" s="7">
        <v>2.82</v>
      </c>
      <c r="T60" s="6">
        <f t="shared" si="3"/>
        <v>4.1589999999999998</v>
      </c>
      <c r="U60" s="5">
        <f t="shared" si="4"/>
        <v>0.67804760759798033</v>
      </c>
      <c r="V60" s="4">
        <v>120</v>
      </c>
      <c r="W60" s="4">
        <v>21</v>
      </c>
    </row>
    <row r="61" spans="1:23" ht="60" x14ac:dyDescent="0.25">
      <c r="A61" s="4">
        <v>12377</v>
      </c>
      <c r="B61" s="8" t="s">
        <v>5</v>
      </c>
      <c r="C61" s="10" t="s">
        <v>148</v>
      </c>
      <c r="D61" s="8"/>
      <c r="E61" s="9" t="s">
        <v>147</v>
      </c>
      <c r="F61" s="8" t="s">
        <v>1</v>
      </c>
      <c r="G61" s="8" t="s">
        <v>46</v>
      </c>
      <c r="H61" s="4">
        <v>1</v>
      </c>
      <c r="I61" s="4">
        <v>1158</v>
      </c>
      <c r="J61" s="4">
        <v>291</v>
      </c>
      <c r="K61" s="4">
        <v>291</v>
      </c>
      <c r="L61" s="4">
        <v>4724</v>
      </c>
      <c r="M61" s="4">
        <v>15041</v>
      </c>
      <c r="N61" s="4">
        <v>20871</v>
      </c>
      <c r="O61" s="4">
        <v>1267</v>
      </c>
      <c r="P61" s="7" t="s">
        <v>18</v>
      </c>
      <c r="Q61" s="7">
        <v>13224</v>
      </c>
      <c r="R61" s="7">
        <v>3.3</v>
      </c>
      <c r="S61" s="7">
        <v>3.8</v>
      </c>
      <c r="T61" s="6">
        <f t="shared" si="3"/>
        <v>4.1256666666666666</v>
      </c>
      <c r="U61" s="5">
        <f t="shared" si="4"/>
        <v>0.92106326250302983</v>
      </c>
      <c r="V61" s="4">
        <v>25</v>
      </c>
      <c r="W61" s="4">
        <v>22</v>
      </c>
    </row>
    <row r="62" spans="1:23" ht="60" x14ac:dyDescent="0.25">
      <c r="A62" s="4">
        <v>12301</v>
      </c>
      <c r="B62" s="8" t="s">
        <v>43</v>
      </c>
      <c r="C62" s="10" t="s">
        <v>146</v>
      </c>
      <c r="D62" s="8" t="s">
        <v>145</v>
      </c>
      <c r="E62" s="9" t="s">
        <v>144</v>
      </c>
      <c r="F62" s="8" t="s">
        <v>1</v>
      </c>
      <c r="G62" s="8" t="s">
        <v>0</v>
      </c>
      <c r="H62" s="4">
        <v>2</v>
      </c>
      <c r="I62" s="4">
        <v>1170</v>
      </c>
      <c r="J62" s="4">
        <v>280</v>
      </c>
      <c r="K62" s="4">
        <v>153</v>
      </c>
      <c r="L62" s="4">
        <v>13158</v>
      </c>
      <c r="M62" s="4">
        <v>35423</v>
      </c>
      <c r="N62" s="4">
        <v>14241</v>
      </c>
      <c r="O62" s="4">
        <v>1119</v>
      </c>
      <c r="P62" s="7">
        <v>219345</v>
      </c>
      <c r="Q62" s="7">
        <v>13538</v>
      </c>
      <c r="R62" s="7">
        <v>3</v>
      </c>
      <c r="S62" s="7">
        <v>3</v>
      </c>
      <c r="T62" s="6">
        <f t="shared" si="3"/>
        <v>4.1003333333333334</v>
      </c>
      <c r="U62" s="5">
        <f t="shared" si="4"/>
        <v>0.73164783350947071</v>
      </c>
      <c r="V62" s="4">
        <v>40</v>
      </c>
      <c r="W62" s="4">
        <v>22</v>
      </c>
    </row>
    <row r="63" spans="1:23" ht="45" x14ac:dyDescent="0.25">
      <c r="A63" s="4">
        <v>12248</v>
      </c>
      <c r="B63" s="8" t="s">
        <v>43</v>
      </c>
      <c r="C63" s="10" t="s">
        <v>143</v>
      </c>
      <c r="D63" s="8" t="s">
        <v>142</v>
      </c>
      <c r="E63" s="9" t="s">
        <v>141</v>
      </c>
      <c r="F63" s="8" t="s">
        <v>1</v>
      </c>
      <c r="G63" s="8" t="s">
        <v>0</v>
      </c>
      <c r="H63" s="4">
        <v>1</v>
      </c>
      <c r="I63" s="4">
        <v>1585</v>
      </c>
      <c r="J63" s="4">
        <v>246</v>
      </c>
      <c r="K63" s="4">
        <v>200</v>
      </c>
      <c r="L63" s="4">
        <v>47192</v>
      </c>
      <c r="M63" s="4">
        <v>49250</v>
      </c>
      <c r="N63" s="4">
        <v>17709</v>
      </c>
      <c r="O63" s="4">
        <v>2070</v>
      </c>
      <c r="P63" s="7">
        <v>197562.42</v>
      </c>
      <c r="Q63" s="7">
        <v>29900.13</v>
      </c>
      <c r="R63" s="7">
        <v>2.5099999999999998</v>
      </c>
      <c r="S63" s="7">
        <v>2.5099999999999998</v>
      </c>
      <c r="T63" s="6">
        <f t="shared" si="3"/>
        <v>4.0826666666666664</v>
      </c>
      <c r="U63" s="5">
        <f t="shared" si="4"/>
        <v>0.61479425212279559</v>
      </c>
      <c r="V63" s="4">
        <v>93</v>
      </c>
      <c r="W63" s="4">
        <v>73</v>
      </c>
    </row>
    <row r="64" spans="1:23" ht="30" x14ac:dyDescent="0.25">
      <c r="A64" s="4">
        <v>12194</v>
      </c>
      <c r="B64" s="8" t="s">
        <v>66</v>
      </c>
      <c r="C64" s="10" t="s">
        <v>140</v>
      </c>
      <c r="D64" s="8"/>
      <c r="E64" s="9" t="s">
        <v>139</v>
      </c>
      <c r="F64" s="8" t="s">
        <v>1</v>
      </c>
      <c r="G64" s="8" t="s">
        <v>12</v>
      </c>
      <c r="H64" s="4">
        <v>1</v>
      </c>
      <c r="I64" s="4">
        <v>1105</v>
      </c>
      <c r="J64" s="4">
        <v>141</v>
      </c>
      <c r="K64" s="4">
        <v>131</v>
      </c>
      <c r="L64" s="4">
        <v>17377</v>
      </c>
      <c r="M64" s="4">
        <v>47138</v>
      </c>
      <c r="N64" s="4">
        <v>14584</v>
      </c>
      <c r="O64" s="4">
        <v>1500</v>
      </c>
      <c r="P64" s="7">
        <v>157898</v>
      </c>
      <c r="Q64" s="7">
        <v>14700</v>
      </c>
      <c r="R64" s="7">
        <v>2</v>
      </c>
      <c r="S64" s="7">
        <v>3</v>
      </c>
      <c r="T64" s="6">
        <f t="shared" si="3"/>
        <v>4.0646666666666667</v>
      </c>
      <c r="U64" s="5">
        <f t="shared" si="4"/>
        <v>0.73806790224700669</v>
      </c>
      <c r="V64" s="4">
        <v>55</v>
      </c>
      <c r="W64" s="4">
        <v>37</v>
      </c>
    </row>
    <row r="65" spans="1:23" ht="45" x14ac:dyDescent="0.25">
      <c r="A65" s="4">
        <v>12190</v>
      </c>
      <c r="B65" s="8" t="s">
        <v>15</v>
      </c>
      <c r="C65" s="10" t="s">
        <v>138</v>
      </c>
      <c r="D65" s="8"/>
      <c r="E65" s="9" t="s">
        <v>137</v>
      </c>
      <c r="F65" s="8" t="s">
        <v>1</v>
      </c>
      <c r="G65" s="8" t="s">
        <v>12</v>
      </c>
      <c r="H65" s="4">
        <v>1</v>
      </c>
      <c r="I65" s="4">
        <v>1051</v>
      </c>
      <c r="J65" s="4">
        <v>400</v>
      </c>
      <c r="K65" s="4">
        <v>400</v>
      </c>
      <c r="L65" s="4">
        <v>15688</v>
      </c>
      <c r="M65" s="4">
        <v>34181</v>
      </c>
      <c r="N65" s="4">
        <v>24364</v>
      </c>
      <c r="O65" s="4">
        <v>2014</v>
      </c>
      <c r="P65" s="7">
        <v>288796.28000000003</v>
      </c>
      <c r="Q65" s="7">
        <v>17958.87</v>
      </c>
      <c r="R65" s="7">
        <v>3</v>
      </c>
      <c r="S65" s="7">
        <v>2.87</v>
      </c>
      <c r="T65" s="6">
        <f t="shared" si="3"/>
        <v>4.0633333333333335</v>
      </c>
      <c r="U65" s="5">
        <f t="shared" si="4"/>
        <v>0.70631665299425761</v>
      </c>
      <c r="V65" s="4">
        <v>144</v>
      </c>
      <c r="W65" s="4">
        <v>106</v>
      </c>
    </row>
    <row r="66" spans="1:23" ht="45" x14ac:dyDescent="0.25">
      <c r="A66" s="4">
        <v>11958</v>
      </c>
      <c r="B66" s="8" t="s">
        <v>74</v>
      </c>
      <c r="C66" s="10" t="s">
        <v>136</v>
      </c>
      <c r="D66" s="8"/>
      <c r="E66" s="9" t="s">
        <v>135</v>
      </c>
      <c r="F66" s="8" t="s">
        <v>1</v>
      </c>
      <c r="G66" s="8" t="s">
        <v>0</v>
      </c>
      <c r="H66" s="4">
        <v>1</v>
      </c>
      <c r="I66" s="4">
        <v>1486</v>
      </c>
      <c r="J66" s="4">
        <v>455</v>
      </c>
      <c r="K66" s="4">
        <v>220</v>
      </c>
      <c r="L66" s="4">
        <v>22248</v>
      </c>
      <c r="M66" s="4">
        <v>57006</v>
      </c>
      <c r="N66" s="4">
        <v>32885</v>
      </c>
      <c r="O66" s="4">
        <v>2593</v>
      </c>
      <c r="P66" s="7">
        <v>236850</v>
      </c>
      <c r="Q66" s="7">
        <v>26028</v>
      </c>
      <c r="R66" s="7">
        <v>2.87</v>
      </c>
      <c r="S66" s="7">
        <v>2.87</v>
      </c>
      <c r="T66" s="6">
        <f t="shared" si="3"/>
        <v>3.9860000000000002</v>
      </c>
      <c r="U66" s="5">
        <f t="shared" si="4"/>
        <v>0.72002007024586046</v>
      </c>
      <c r="V66" s="4">
        <v>113</v>
      </c>
      <c r="W66" s="4">
        <v>84</v>
      </c>
    </row>
    <row r="67" spans="1:23" ht="45" x14ac:dyDescent="0.25">
      <c r="A67" s="4">
        <v>11710</v>
      </c>
      <c r="B67" s="8" t="s">
        <v>59</v>
      </c>
      <c r="C67" s="10" t="s">
        <v>134</v>
      </c>
      <c r="D67" s="8"/>
      <c r="E67" s="9" t="s">
        <v>133</v>
      </c>
      <c r="F67" s="8" t="s">
        <v>1</v>
      </c>
      <c r="G67" s="8" t="s">
        <v>0</v>
      </c>
      <c r="H67" s="4">
        <v>1</v>
      </c>
      <c r="I67" s="4">
        <v>1320</v>
      </c>
      <c r="J67" s="4">
        <v>453</v>
      </c>
      <c r="K67" s="4"/>
      <c r="L67" s="4">
        <v>13504</v>
      </c>
      <c r="M67" s="4">
        <v>63136</v>
      </c>
      <c r="N67" s="4">
        <v>31594</v>
      </c>
      <c r="O67" s="4">
        <v>1639</v>
      </c>
      <c r="P67" s="7">
        <v>199732.62</v>
      </c>
      <c r="Q67" s="7">
        <v>15000</v>
      </c>
      <c r="R67" s="7">
        <v>3.3</v>
      </c>
      <c r="S67" s="7">
        <v>3.3</v>
      </c>
      <c r="T67" s="6">
        <f t="shared" ref="T67:T98" si="5">A67/3000</f>
        <v>3.9033333333333333</v>
      </c>
      <c r="U67" s="5">
        <f t="shared" ref="U67:U98" si="6">S67/T67</f>
        <v>0.84543125533731844</v>
      </c>
      <c r="V67" s="4">
        <v>117</v>
      </c>
      <c r="W67" s="4">
        <v>55</v>
      </c>
    </row>
    <row r="68" spans="1:23" ht="45" x14ac:dyDescent="0.25">
      <c r="A68" s="4">
        <v>11550</v>
      </c>
      <c r="B68" s="8" t="s">
        <v>36</v>
      </c>
      <c r="C68" s="10" t="s">
        <v>132</v>
      </c>
      <c r="D68" s="8"/>
      <c r="E68" s="9" t="s">
        <v>131</v>
      </c>
      <c r="F68" s="8" t="s">
        <v>1</v>
      </c>
      <c r="G68" s="8" t="s">
        <v>0</v>
      </c>
      <c r="H68" s="4">
        <v>1</v>
      </c>
      <c r="I68" s="4" t="s">
        <v>18</v>
      </c>
      <c r="J68" s="4">
        <v>513</v>
      </c>
      <c r="K68" s="4" t="s">
        <v>18</v>
      </c>
      <c r="L68" s="4" t="s">
        <v>18</v>
      </c>
      <c r="M68" s="4" t="s">
        <v>18</v>
      </c>
      <c r="N68" s="4">
        <v>57513</v>
      </c>
      <c r="O68" s="4">
        <v>3394</v>
      </c>
      <c r="P68" s="7"/>
      <c r="Q68" s="7"/>
      <c r="R68" s="7"/>
      <c r="S68" s="7"/>
      <c r="T68" s="6">
        <f t="shared" si="5"/>
        <v>3.85</v>
      </c>
      <c r="U68" s="5">
        <f t="shared" si="6"/>
        <v>0</v>
      </c>
      <c r="V68" s="4"/>
      <c r="W68" s="4"/>
    </row>
    <row r="69" spans="1:23" ht="30" x14ac:dyDescent="0.25">
      <c r="A69" s="4">
        <v>11412</v>
      </c>
      <c r="B69" s="8" t="s">
        <v>36</v>
      </c>
      <c r="C69" s="10" t="s">
        <v>130</v>
      </c>
      <c r="D69" s="8"/>
      <c r="E69" s="9" t="s">
        <v>129</v>
      </c>
      <c r="F69" s="8" t="s">
        <v>1</v>
      </c>
      <c r="G69" s="8" t="s">
        <v>12</v>
      </c>
      <c r="H69" s="4">
        <v>1</v>
      </c>
      <c r="I69" s="4">
        <v>780</v>
      </c>
      <c r="J69" s="4">
        <v>104</v>
      </c>
      <c r="K69" s="4">
        <v>86</v>
      </c>
      <c r="L69" s="4">
        <v>5180</v>
      </c>
      <c r="M69" s="4">
        <v>29042</v>
      </c>
      <c r="N69" s="4">
        <v>10540</v>
      </c>
      <c r="O69" s="4">
        <v>800</v>
      </c>
      <c r="P69" s="7">
        <v>12640.57</v>
      </c>
      <c r="Q69" s="7">
        <v>11577.52</v>
      </c>
      <c r="R69" s="7">
        <v>1.1499999999999999</v>
      </c>
      <c r="S69" s="7">
        <v>1.1499999999999999</v>
      </c>
      <c r="T69" s="6">
        <f t="shared" si="5"/>
        <v>3.8039999999999998</v>
      </c>
      <c r="U69" s="5">
        <f t="shared" si="6"/>
        <v>0.30231335436382756</v>
      </c>
      <c r="V69" s="4">
        <v>24</v>
      </c>
      <c r="W69" s="4">
        <v>12</v>
      </c>
    </row>
    <row r="70" spans="1:23" ht="30" x14ac:dyDescent="0.25">
      <c r="A70" s="4">
        <v>11315</v>
      </c>
      <c r="B70" s="8" t="s">
        <v>66</v>
      </c>
      <c r="C70" s="10" t="s">
        <v>128</v>
      </c>
      <c r="D70" s="8" t="s">
        <v>38</v>
      </c>
      <c r="E70" s="9" t="s">
        <v>127</v>
      </c>
      <c r="F70" s="8" t="s">
        <v>1</v>
      </c>
      <c r="G70" s="8" t="s">
        <v>0</v>
      </c>
      <c r="H70" s="4">
        <v>1</v>
      </c>
      <c r="I70" s="4">
        <v>415</v>
      </c>
      <c r="J70" s="4">
        <v>56</v>
      </c>
      <c r="K70" s="4">
        <v>56</v>
      </c>
      <c r="L70" s="4">
        <v>2335</v>
      </c>
      <c r="M70" s="4">
        <v>2297</v>
      </c>
      <c r="N70" s="4">
        <v>4708</v>
      </c>
      <c r="O70" s="4">
        <v>54</v>
      </c>
      <c r="P70" s="7">
        <v>47702</v>
      </c>
      <c r="Q70" s="7">
        <v>1567</v>
      </c>
      <c r="R70" s="7">
        <v>0.5</v>
      </c>
      <c r="S70" s="7">
        <v>0.5</v>
      </c>
      <c r="T70" s="6">
        <f t="shared" si="5"/>
        <v>3.7716666666666665</v>
      </c>
      <c r="U70" s="5">
        <f t="shared" si="6"/>
        <v>0.13256738842244808</v>
      </c>
      <c r="V70" s="4">
        <v>60</v>
      </c>
      <c r="W70" s="4">
        <v>53</v>
      </c>
    </row>
    <row r="71" spans="1:23" ht="30" x14ac:dyDescent="0.25">
      <c r="A71" s="4">
        <v>11005</v>
      </c>
      <c r="B71" s="8" t="s">
        <v>59</v>
      </c>
      <c r="C71" s="10" t="s">
        <v>126</v>
      </c>
      <c r="D71" s="8"/>
      <c r="E71" s="9" t="s">
        <v>125</v>
      </c>
      <c r="F71" s="8" t="s">
        <v>1</v>
      </c>
      <c r="G71" s="8" t="s">
        <v>12</v>
      </c>
      <c r="H71" s="4">
        <v>1</v>
      </c>
      <c r="I71" s="4">
        <v>1410</v>
      </c>
      <c r="J71" s="4">
        <v>420</v>
      </c>
      <c r="K71" s="4">
        <v>400</v>
      </c>
      <c r="L71" s="4">
        <v>16905</v>
      </c>
      <c r="M71" s="4">
        <v>24332</v>
      </c>
      <c r="N71" s="4">
        <v>26651</v>
      </c>
      <c r="O71" s="4">
        <v>1709</v>
      </c>
      <c r="P71" s="7">
        <v>167955.35</v>
      </c>
      <c r="Q71" s="7">
        <v>13600</v>
      </c>
      <c r="R71" s="7">
        <v>2.5</v>
      </c>
      <c r="S71" s="7">
        <v>2</v>
      </c>
      <c r="T71" s="6">
        <f t="shared" si="5"/>
        <v>3.6683333333333334</v>
      </c>
      <c r="U71" s="5">
        <f t="shared" si="6"/>
        <v>0.54520672421626537</v>
      </c>
      <c r="V71" s="4">
        <v>38</v>
      </c>
      <c r="W71" s="4">
        <v>23</v>
      </c>
    </row>
    <row r="72" spans="1:23" ht="30" x14ac:dyDescent="0.25">
      <c r="A72" s="4">
        <v>10800</v>
      </c>
      <c r="B72" s="8" t="s">
        <v>124</v>
      </c>
      <c r="C72" s="10" t="s">
        <v>123</v>
      </c>
      <c r="D72" s="8"/>
      <c r="E72" s="9" t="s">
        <v>122</v>
      </c>
      <c r="F72" s="8" t="s">
        <v>1</v>
      </c>
      <c r="G72" s="8" t="s">
        <v>0</v>
      </c>
      <c r="H72" s="4">
        <v>1</v>
      </c>
      <c r="I72" s="4">
        <v>621</v>
      </c>
      <c r="J72" s="4">
        <v>90</v>
      </c>
      <c r="K72" s="4">
        <v>90</v>
      </c>
      <c r="L72" s="4">
        <v>4553</v>
      </c>
      <c r="M72" s="4">
        <v>14149</v>
      </c>
      <c r="N72" s="4">
        <v>14214</v>
      </c>
      <c r="O72" s="4">
        <v>355</v>
      </c>
      <c r="P72" s="7">
        <v>63641.04</v>
      </c>
      <c r="Q72" s="7">
        <v>3238.64</v>
      </c>
      <c r="R72" s="7">
        <v>0.75</v>
      </c>
      <c r="S72" s="7">
        <v>0.75</v>
      </c>
      <c r="T72" s="6">
        <f t="shared" si="5"/>
        <v>3.6</v>
      </c>
      <c r="U72" s="5">
        <f t="shared" si="6"/>
        <v>0.20833333333333331</v>
      </c>
      <c r="V72" s="4">
        <v>36</v>
      </c>
      <c r="W72" s="4">
        <v>24</v>
      </c>
    </row>
    <row r="73" spans="1:23" ht="30" x14ac:dyDescent="0.25">
      <c r="A73" s="4">
        <v>9736</v>
      </c>
      <c r="B73" s="8" t="s">
        <v>31</v>
      </c>
      <c r="C73" s="10" t="s">
        <v>121</v>
      </c>
      <c r="D73" s="8"/>
      <c r="E73" s="9" t="s">
        <v>120</v>
      </c>
      <c r="F73" s="8" t="s">
        <v>1</v>
      </c>
      <c r="G73" s="8" t="s">
        <v>0</v>
      </c>
      <c r="H73" s="4">
        <v>1</v>
      </c>
      <c r="I73" s="4">
        <v>757</v>
      </c>
      <c r="J73" s="4">
        <v>166</v>
      </c>
      <c r="K73" s="4">
        <v>166</v>
      </c>
      <c r="L73" s="4">
        <v>11280</v>
      </c>
      <c r="M73" s="4">
        <v>33163</v>
      </c>
      <c r="N73" s="4">
        <v>16425</v>
      </c>
      <c r="O73" s="4" t="s">
        <v>18</v>
      </c>
      <c r="P73" s="7">
        <v>109091.36</v>
      </c>
      <c r="Q73" s="7">
        <v>11232.58</v>
      </c>
      <c r="R73" s="7">
        <v>1.67</v>
      </c>
      <c r="S73" s="7">
        <v>1.67</v>
      </c>
      <c r="T73" s="6">
        <f t="shared" si="5"/>
        <v>3.2453333333333334</v>
      </c>
      <c r="U73" s="5">
        <f t="shared" si="6"/>
        <v>0.51458504519309778</v>
      </c>
      <c r="V73" s="4">
        <v>80</v>
      </c>
      <c r="W73" s="4">
        <v>40</v>
      </c>
    </row>
    <row r="74" spans="1:23" ht="45" x14ac:dyDescent="0.25">
      <c r="A74" s="4">
        <v>9673</v>
      </c>
      <c r="B74" s="8" t="s">
        <v>74</v>
      </c>
      <c r="C74" s="10" t="s">
        <v>119</v>
      </c>
      <c r="D74" s="8"/>
      <c r="E74" s="9" t="s">
        <v>118</v>
      </c>
      <c r="F74" s="8" t="s">
        <v>1</v>
      </c>
      <c r="G74" s="8" t="s">
        <v>0</v>
      </c>
      <c r="H74" s="4">
        <v>1</v>
      </c>
      <c r="I74" s="4">
        <v>1070</v>
      </c>
      <c r="J74" s="4">
        <v>408</v>
      </c>
      <c r="K74" s="4"/>
      <c r="L74" s="4">
        <v>9764</v>
      </c>
      <c r="M74" s="4">
        <v>35597</v>
      </c>
      <c r="N74" s="4">
        <v>23340</v>
      </c>
      <c r="O74" s="4">
        <v>1731</v>
      </c>
      <c r="P74" s="7">
        <v>196973.49</v>
      </c>
      <c r="Q74" s="7">
        <v>22047.96</v>
      </c>
      <c r="R74" s="7">
        <v>2.25</v>
      </c>
      <c r="S74" s="7">
        <v>1.62</v>
      </c>
      <c r="T74" s="6">
        <f t="shared" si="5"/>
        <v>3.2243333333333335</v>
      </c>
      <c r="U74" s="5">
        <f t="shared" si="6"/>
        <v>0.50242944277886903</v>
      </c>
      <c r="V74" s="4">
        <v>36</v>
      </c>
      <c r="W74" s="4">
        <v>24</v>
      </c>
    </row>
    <row r="75" spans="1:23" ht="30" x14ac:dyDescent="0.25">
      <c r="A75" s="4">
        <v>9649</v>
      </c>
      <c r="B75" s="8" t="s">
        <v>59</v>
      </c>
      <c r="C75" s="10" t="s">
        <v>117</v>
      </c>
      <c r="D75" s="8"/>
      <c r="E75" s="9" t="s">
        <v>116</v>
      </c>
      <c r="F75" s="8" t="s">
        <v>1</v>
      </c>
      <c r="G75" s="8" t="s">
        <v>12</v>
      </c>
      <c r="H75" s="4">
        <v>1</v>
      </c>
      <c r="I75" s="4">
        <v>875</v>
      </c>
      <c r="J75" s="4">
        <v>136</v>
      </c>
      <c r="K75" s="4">
        <v>136</v>
      </c>
      <c r="L75" s="4">
        <v>2971</v>
      </c>
      <c r="M75" s="4">
        <v>9608</v>
      </c>
      <c r="N75" s="4">
        <v>19438</v>
      </c>
      <c r="O75" s="4">
        <v>1072</v>
      </c>
      <c r="P75" s="7">
        <v>32842.730000000003</v>
      </c>
      <c r="Q75" s="7">
        <v>2993.78</v>
      </c>
      <c r="R75" s="7">
        <v>0.5</v>
      </c>
      <c r="S75" s="7">
        <v>0.5</v>
      </c>
      <c r="T75" s="6">
        <f t="shared" si="5"/>
        <v>3.2163333333333335</v>
      </c>
      <c r="U75" s="5">
        <f t="shared" si="6"/>
        <v>0.15545652399212354</v>
      </c>
      <c r="V75" s="4">
        <v>13</v>
      </c>
      <c r="W75" s="4">
        <v>7</v>
      </c>
    </row>
    <row r="76" spans="1:23" ht="45" x14ac:dyDescent="0.25">
      <c r="A76" s="4">
        <v>9575</v>
      </c>
      <c r="B76" s="8" t="s">
        <v>59</v>
      </c>
      <c r="C76" s="10" t="s">
        <v>115</v>
      </c>
      <c r="D76" s="8" t="s">
        <v>58</v>
      </c>
      <c r="E76" s="9" t="s">
        <v>114</v>
      </c>
      <c r="F76" s="8" t="s">
        <v>1</v>
      </c>
      <c r="G76" s="8" t="s">
        <v>0</v>
      </c>
      <c r="H76" s="4">
        <v>1</v>
      </c>
      <c r="I76" s="4">
        <v>864</v>
      </c>
      <c r="J76" s="4">
        <v>85</v>
      </c>
      <c r="K76" s="4">
        <v>85</v>
      </c>
      <c r="L76" s="4" t="s">
        <v>18</v>
      </c>
      <c r="M76" s="4">
        <v>39321</v>
      </c>
      <c r="N76" s="4">
        <v>11788</v>
      </c>
      <c r="O76" s="4">
        <v>319</v>
      </c>
      <c r="P76" s="7" t="s">
        <v>18</v>
      </c>
      <c r="Q76" s="7" t="s">
        <v>18</v>
      </c>
      <c r="R76" s="7">
        <v>1</v>
      </c>
      <c r="S76" s="7">
        <v>1</v>
      </c>
      <c r="T76" s="6">
        <f t="shared" si="5"/>
        <v>3.1916666666666669</v>
      </c>
      <c r="U76" s="5">
        <f t="shared" si="6"/>
        <v>0.31331592689295035</v>
      </c>
      <c r="V76" s="4">
        <v>47</v>
      </c>
      <c r="W76" s="4">
        <v>31</v>
      </c>
    </row>
    <row r="77" spans="1:23" ht="30" x14ac:dyDescent="0.25">
      <c r="A77" s="4">
        <v>9543</v>
      </c>
      <c r="B77" s="8" t="s">
        <v>66</v>
      </c>
      <c r="C77" s="10" t="s">
        <v>113</v>
      </c>
      <c r="D77" s="8"/>
      <c r="E77" s="9" t="s">
        <v>112</v>
      </c>
      <c r="F77" s="8" t="s">
        <v>1</v>
      </c>
      <c r="G77" s="8" t="s">
        <v>12</v>
      </c>
      <c r="H77" s="4">
        <v>2</v>
      </c>
      <c r="I77" s="4">
        <v>1465</v>
      </c>
      <c r="J77" s="4">
        <v>220</v>
      </c>
      <c r="K77" s="4">
        <v>220</v>
      </c>
      <c r="L77" s="4">
        <v>13845</v>
      </c>
      <c r="M77" s="4">
        <v>48360</v>
      </c>
      <c r="N77" s="4">
        <v>14373</v>
      </c>
      <c r="O77" s="4">
        <v>1746</v>
      </c>
      <c r="P77" s="7">
        <v>204970</v>
      </c>
      <c r="Q77" s="7">
        <v>21262</v>
      </c>
      <c r="R77" s="7">
        <v>1.83</v>
      </c>
      <c r="S77" s="7">
        <v>1.98</v>
      </c>
      <c r="T77" s="6">
        <f t="shared" si="5"/>
        <v>3.181</v>
      </c>
      <c r="U77" s="5">
        <f t="shared" si="6"/>
        <v>0.62244577176988369</v>
      </c>
      <c r="V77" s="4">
        <v>83</v>
      </c>
      <c r="W77" s="4">
        <v>71</v>
      </c>
    </row>
    <row r="78" spans="1:23" ht="30" x14ac:dyDescent="0.25">
      <c r="A78" s="4">
        <v>9246</v>
      </c>
      <c r="B78" s="8" t="s">
        <v>66</v>
      </c>
      <c r="C78" s="10" t="s">
        <v>111</v>
      </c>
      <c r="D78" s="8" t="s">
        <v>38</v>
      </c>
      <c r="E78" s="9" t="s">
        <v>110</v>
      </c>
      <c r="F78" s="8" t="s">
        <v>1</v>
      </c>
      <c r="G78" s="8" t="s">
        <v>0</v>
      </c>
      <c r="H78" s="4">
        <v>1</v>
      </c>
      <c r="I78" s="4">
        <v>565</v>
      </c>
      <c r="J78" s="4" t="s">
        <v>18</v>
      </c>
      <c r="K78" s="4">
        <v>79</v>
      </c>
      <c r="L78" s="4">
        <v>1895</v>
      </c>
      <c r="M78" s="4">
        <v>3162</v>
      </c>
      <c r="N78" s="4">
        <v>8776</v>
      </c>
      <c r="O78" s="4">
        <v>222</v>
      </c>
      <c r="P78" s="7">
        <v>42875.35</v>
      </c>
      <c r="Q78" s="7">
        <v>4499.5200000000004</v>
      </c>
      <c r="R78" s="7">
        <v>0.5</v>
      </c>
      <c r="S78" s="7"/>
      <c r="T78" s="6">
        <f t="shared" si="5"/>
        <v>3.0819999999999999</v>
      </c>
      <c r="U78" s="5">
        <f t="shared" si="6"/>
        <v>0</v>
      </c>
      <c r="V78" s="4">
        <v>2</v>
      </c>
      <c r="W78" s="4">
        <v>2</v>
      </c>
    </row>
    <row r="79" spans="1:23" ht="60" x14ac:dyDescent="0.25">
      <c r="A79" s="4">
        <v>9212</v>
      </c>
      <c r="B79" s="8" t="s">
        <v>36</v>
      </c>
      <c r="C79" s="10" t="s">
        <v>109</v>
      </c>
      <c r="D79" s="9" t="s">
        <v>108</v>
      </c>
      <c r="E79" s="9" t="s">
        <v>107</v>
      </c>
      <c r="F79" s="8" t="s">
        <v>1</v>
      </c>
      <c r="G79" s="8" t="s">
        <v>0</v>
      </c>
      <c r="H79" s="4">
        <v>1</v>
      </c>
      <c r="I79" s="4">
        <v>512</v>
      </c>
      <c r="J79" s="4">
        <v>45</v>
      </c>
      <c r="K79" s="4"/>
      <c r="L79" s="4">
        <v>500</v>
      </c>
      <c r="M79" s="4">
        <v>5787</v>
      </c>
      <c r="N79" s="4">
        <v>3895</v>
      </c>
      <c r="O79" s="4">
        <v>991</v>
      </c>
      <c r="P79" s="7" t="s">
        <v>18</v>
      </c>
      <c r="Q79" s="7"/>
      <c r="R79" s="7">
        <v>0.5</v>
      </c>
      <c r="S79" s="7">
        <v>0.5</v>
      </c>
      <c r="T79" s="6">
        <f t="shared" si="5"/>
        <v>3.0706666666666669</v>
      </c>
      <c r="U79" s="5">
        <f t="shared" si="6"/>
        <v>0.1628310898827616</v>
      </c>
      <c r="V79" s="4">
        <v>24</v>
      </c>
      <c r="W79" s="4">
        <v>17</v>
      </c>
    </row>
    <row r="80" spans="1:23" ht="30" x14ac:dyDescent="0.25">
      <c r="A80" s="4">
        <v>9180</v>
      </c>
      <c r="B80" s="8" t="s">
        <v>52</v>
      </c>
      <c r="C80" s="10" t="s">
        <v>106</v>
      </c>
      <c r="D80" s="8"/>
      <c r="E80" s="9" t="s">
        <v>105</v>
      </c>
      <c r="F80" s="8" t="s">
        <v>1</v>
      </c>
      <c r="G80" s="8" t="s">
        <v>12</v>
      </c>
      <c r="H80" s="4">
        <v>1</v>
      </c>
      <c r="I80" s="4">
        <v>800</v>
      </c>
      <c r="J80" s="4">
        <v>184</v>
      </c>
      <c r="K80" s="4">
        <v>184</v>
      </c>
      <c r="L80" s="4">
        <v>3891</v>
      </c>
      <c r="M80" s="4">
        <v>12665</v>
      </c>
      <c r="N80" s="4">
        <v>8851</v>
      </c>
      <c r="O80" s="4">
        <v>6458</v>
      </c>
      <c r="P80" s="7">
        <v>84002</v>
      </c>
      <c r="Q80" s="7">
        <v>9307</v>
      </c>
      <c r="R80" s="7">
        <v>0.8</v>
      </c>
      <c r="S80" s="7">
        <v>0</v>
      </c>
      <c r="T80" s="6">
        <f t="shared" si="5"/>
        <v>3.06</v>
      </c>
      <c r="U80" s="5">
        <f t="shared" si="6"/>
        <v>0</v>
      </c>
      <c r="V80" s="4">
        <v>54</v>
      </c>
      <c r="W80" s="4">
        <v>37</v>
      </c>
    </row>
    <row r="81" spans="1:23" ht="30" x14ac:dyDescent="0.25">
      <c r="A81" s="4">
        <v>9180</v>
      </c>
      <c r="B81" s="8" t="s">
        <v>52</v>
      </c>
      <c r="C81" s="10" t="s">
        <v>104</v>
      </c>
      <c r="D81" s="8"/>
      <c r="E81" s="9" t="s">
        <v>103</v>
      </c>
      <c r="F81" s="8" t="s">
        <v>1</v>
      </c>
      <c r="G81" s="8" t="s">
        <v>12</v>
      </c>
      <c r="H81" s="4">
        <v>1</v>
      </c>
      <c r="I81" s="4">
        <v>8675</v>
      </c>
      <c r="J81" s="4">
        <v>650</v>
      </c>
      <c r="K81" s="4"/>
      <c r="L81" s="4">
        <v>13861</v>
      </c>
      <c r="M81" s="4">
        <v>45364</v>
      </c>
      <c r="N81" s="4">
        <v>23605</v>
      </c>
      <c r="O81" s="4">
        <v>1910</v>
      </c>
      <c r="P81" s="7">
        <v>267016.7</v>
      </c>
      <c r="Q81" s="7">
        <v>20505.990000000002</v>
      </c>
      <c r="R81" s="7">
        <v>2.62</v>
      </c>
      <c r="S81" s="7">
        <v>2.62</v>
      </c>
      <c r="T81" s="6">
        <f t="shared" si="5"/>
        <v>3.06</v>
      </c>
      <c r="U81" s="5">
        <f t="shared" si="6"/>
        <v>0.85620915032679745</v>
      </c>
      <c r="V81" s="4">
        <v>132</v>
      </c>
      <c r="W81" s="4">
        <v>105</v>
      </c>
    </row>
    <row r="82" spans="1:23" ht="30" x14ac:dyDescent="0.25">
      <c r="A82" s="4">
        <v>8731</v>
      </c>
      <c r="B82" s="8" t="s">
        <v>11</v>
      </c>
      <c r="C82" s="10" t="s">
        <v>102</v>
      </c>
      <c r="D82" s="8" t="s">
        <v>101</v>
      </c>
      <c r="E82" s="9" t="s">
        <v>100</v>
      </c>
      <c r="F82" s="8" t="s">
        <v>1</v>
      </c>
      <c r="G82" s="8" t="s">
        <v>12</v>
      </c>
      <c r="H82" s="4">
        <v>1</v>
      </c>
      <c r="I82" s="4">
        <v>1226</v>
      </c>
      <c r="J82" s="4">
        <v>463</v>
      </c>
      <c r="K82" s="4">
        <v>463</v>
      </c>
      <c r="L82" s="4">
        <v>17478</v>
      </c>
      <c r="M82" s="4">
        <v>31160</v>
      </c>
      <c r="N82" s="4">
        <v>17441</v>
      </c>
      <c r="O82" s="4">
        <v>2275</v>
      </c>
      <c r="P82" s="7" t="s">
        <v>18</v>
      </c>
      <c r="Q82" s="7"/>
      <c r="R82" s="7">
        <v>3.25</v>
      </c>
      <c r="S82" s="7">
        <v>3.25</v>
      </c>
      <c r="T82" s="6">
        <f t="shared" si="5"/>
        <v>2.9103333333333334</v>
      </c>
      <c r="U82" s="5">
        <f t="shared" si="6"/>
        <v>1.1167105715267438</v>
      </c>
      <c r="V82" s="4">
        <v>90</v>
      </c>
      <c r="W82" s="4">
        <v>56</v>
      </c>
    </row>
    <row r="83" spans="1:23" ht="30" x14ac:dyDescent="0.25">
      <c r="A83" s="4">
        <v>8468</v>
      </c>
      <c r="B83" s="8" t="s">
        <v>21</v>
      </c>
      <c r="C83" s="10" t="s">
        <v>99</v>
      </c>
      <c r="D83" s="8"/>
      <c r="E83" s="9" t="s">
        <v>98</v>
      </c>
      <c r="F83" s="8" t="s">
        <v>1</v>
      </c>
      <c r="G83" s="8" t="s">
        <v>12</v>
      </c>
      <c r="H83" s="4">
        <v>1</v>
      </c>
      <c r="I83" s="4">
        <v>812</v>
      </c>
      <c r="J83" s="4">
        <v>332</v>
      </c>
      <c r="K83" s="4">
        <v>332</v>
      </c>
      <c r="L83" s="4" t="s">
        <v>18</v>
      </c>
      <c r="M83" s="4">
        <v>21749</v>
      </c>
      <c r="N83" s="4">
        <v>33842</v>
      </c>
      <c r="O83" s="4">
        <v>1137</v>
      </c>
      <c r="P83" s="7">
        <v>88764.479999999996</v>
      </c>
      <c r="Q83" s="7">
        <v>14257.49</v>
      </c>
      <c r="R83" s="7">
        <v>1.1299999999999999</v>
      </c>
      <c r="S83" s="7">
        <v>1.1299999999999999</v>
      </c>
      <c r="T83" s="6">
        <f t="shared" si="5"/>
        <v>2.8226666666666667</v>
      </c>
      <c r="U83" s="5">
        <f t="shared" si="6"/>
        <v>0.40033065658951345</v>
      </c>
      <c r="V83" s="4">
        <v>14</v>
      </c>
      <c r="W83" s="4">
        <v>9</v>
      </c>
    </row>
    <row r="84" spans="1:23" ht="45" x14ac:dyDescent="0.25">
      <c r="A84" s="4">
        <v>8332</v>
      </c>
      <c r="B84" s="8" t="s">
        <v>66</v>
      </c>
      <c r="C84" s="10" t="s">
        <v>97</v>
      </c>
      <c r="D84" s="8"/>
      <c r="E84" s="9" t="s">
        <v>96</v>
      </c>
      <c r="F84" s="8" t="s">
        <v>1</v>
      </c>
      <c r="G84" s="8" t="s">
        <v>12</v>
      </c>
      <c r="H84" s="4">
        <v>1</v>
      </c>
      <c r="I84" s="4">
        <v>1626</v>
      </c>
      <c r="J84" s="4">
        <v>550</v>
      </c>
      <c r="K84" s="4">
        <v>550</v>
      </c>
      <c r="L84" s="4">
        <v>20962</v>
      </c>
      <c r="M84" s="4">
        <v>56215</v>
      </c>
      <c r="N84" s="4">
        <v>16073</v>
      </c>
      <c r="O84" s="4">
        <v>460</v>
      </c>
      <c r="P84" s="7">
        <v>223889.66</v>
      </c>
      <c r="Q84" s="7">
        <v>9605.69</v>
      </c>
      <c r="R84" s="7">
        <v>3</v>
      </c>
      <c r="S84" s="7">
        <v>3.15</v>
      </c>
      <c r="T84" s="6">
        <f t="shared" si="5"/>
        <v>2.7773333333333334</v>
      </c>
      <c r="U84" s="5">
        <f t="shared" si="6"/>
        <v>1.1341814690350456</v>
      </c>
      <c r="V84" s="4">
        <v>183</v>
      </c>
      <c r="W84" s="4">
        <v>146</v>
      </c>
    </row>
    <row r="85" spans="1:23" ht="45" x14ac:dyDescent="0.25">
      <c r="A85" s="4">
        <v>8200</v>
      </c>
      <c r="B85" s="8" t="s">
        <v>43</v>
      </c>
      <c r="C85" s="10" t="s">
        <v>95</v>
      </c>
      <c r="D85" s="8"/>
      <c r="E85" s="9" t="s">
        <v>94</v>
      </c>
      <c r="F85" s="8" t="s">
        <v>1</v>
      </c>
      <c r="G85" s="8" t="s">
        <v>0</v>
      </c>
      <c r="H85" s="4">
        <v>1</v>
      </c>
      <c r="I85" s="4">
        <v>1144</v>
      </c>
      <c r="J85" s="4">
        <v>94</v>
      </c>
      <c r="K85" s="4">
        <v>94</v>
      </c>
      <c r="L85" s="4">
        <v>3502</v>
      </c>
      <c r="M85" s="4">
        <v>21333</v>
      </c>
      <c r="N85" s="4">
        <v>9939</v>
      </c>
      <c r="O85" s="4">
        <v>276</v>
      </c>
      <c r="P85" s="7">
        <v>101100</v>
      </c>
      <c r="Q85" s="7">
        <v>5000</v>
      </c>
      <c r="R85" s="7">
        <v>1</v>
      </c>
      <c r="S85" s="7" t="s">
        <v>18</v>
      </c>
      <c r="T85" s="6">
        <f t="shared" si="5"/>
        <v>2.7333333333333334</v>
      </c>
      <c r="U85" s="5"/>
      <c r="V85" s="4">
        <v>14</v>
      </c>
      <c r="W85" s="4">
        <v>7</v>
      </c>
    </row>
    <row r="86" spans="1:23" ht="30" x14ac:dyDescent="0.25">
      <c r="A86" s="4">
        <v>8051</v>
      </c>
      <c r="B86" s="8" t="s">
        <v>52</v>
      </c>
      <c r="C86" s="10" t="s">
        <v>93</v>
      </c>
      <c r="D86" s="8"/>
      <c r="E86" s="9" t="s">
        <v>92</v>
      </c>
      <c r="F86" s="8" t="s">
        <v>1</v>
      </c>
      <c r="G86" s="8" t="s">
        <v>12</v>
      </c>
      <c r="H86" s="4">
        <v>1</v>
      </c>
      <c r="I86" s="4">
        <v>490</v>
      </c>
      <c r="J86" s="4">
        <v>225</v>
      </c>
      <c r="K86" s="4">
        <v>225</v>
      </c>
      <c r="L86" s="4">
        <v>1792</v>
      </c>
      <c r="M86" s="4">
        <v>5699</v>
      </c>
      <c r="N86" s="4">
        <v>10309</v>
      </c>
      <c r="O86" s="4">
        <v>489</v>
      </c>
      <c r="P86" s="7">
        <v>46421.11</v>
      </c>
      <c r="Q86" s="7">
        <v>2172.15</v>
      </c>
      <c r="R86" s="7">
        <v>0.75</v>
      </c>
      <c r="S86" s="7">
        <v>0.75</v>
      </c>
      <c r="T86" s="6">
        <f t="shared" si="5"/>
        <v>2.6836666666666669</v>
      </c>
      <c r="U86" s="5">
        <f t="shared" si="6"/>
        <v>0.27946838901999749</v>
      </c>
      <c r="V86" s="4">
        <v>12</v>
      </c>
      <c r="W86" s="4">
        <v>6</v>
      </c>
    </row>
    <row r="87" spans="1:23" ht="45" x14ac:dyDescent="0.25">
      <c r="A87" s="4">
        <v>7922</v>
      </c>
      <c r="B87" s="8" t="s">
        <v>11</v>
      </c>
      <c r="C87" s="10" t="s">
        <v>91</v>
      </c>
      <c r="D87" s="8"/>
      <c r="E87" s="9" t="s">
        <v>90</v>
      </c>
      <c r="F87" s="8" t="s">
        <v>1</v>
      </c>
      <c r="G87" s="8" t="s">
        <v>12</v>
      </c>
      <c r="H87" s="4">
        <v>2</v>
      </c>
      <c r="I87" s="4">
        <v>1228</v>
      </c>
      <c r="J87" s="4">
        <v>146</v>
      </c>
      <c r="K87" s="4">
        <v>104</v>
      </c>
      <c r="L87" s="4">
        <v>4637</v>
      </c>
      <c r="M87" s="4">
        <v>10479</v>
      </c>
      <c r="N87" s="4">
        <v>17529</v>
      </c>
      <c r="O87" s="4">
        <v>590</v>
      </c>
      <c r="P87" s="7">
        <v>89106</v>
      </c>
      <c r="Q87" s="7">
        <v>2527</v>
      </c>
      <c r="R87" s="7">
        <v>1</v>
      </c>
      <c r="S87" s="7">
        <v>1.23</v>
      </c>
      <c r="T87" s="6">
        <f t="shared" si="5"/>
        <v>2.6406666666666667</v>
      </c>
      <c r="U87" s="5">
        <f t="shared" si="6"/>
        <v>0.46579146680131278</v>
      </c>
      <c r="V87" s="4">
        <v>77</v>
      </c>
      <c r="W87" s="4">
        <v>9</v>
      </c>
    </row>
    <row r="88" spans="1:23" ht="30" x14ac:dyDescent="0.25">
      <c r="A88" s="4">
        <v>7921</v>
      </c>
      <c r="B88" s="8" t="s">
        <v>11</v>
      </c>
      <c r="C88" s="10" t="s">
        <v>89</v>
      </c>
      <c r="D88" s="8"/>
      <c r="E88" s="9" t="s">
        <v>88</v>
      </c>
      <c r="F88" s="8" t="s">
        <v>1</v>
      </c>
      <c r="G88" s="8" t="s">
        <v>12</v>
      </c>
      <c r="H88" s="4">
        <v>1</v>
      </c>
      <c r="I88" s="4">
        <v>975</v>
      </c>
      <c r="J88" s="4">
        <v>232</v>
      </c>
      <c r="K88" s="4">
        <v>210</v>
      </c>
      <c r="L88" s="4">
        <v>4064</v>
      </c>
      <c r="M88" s="4">
        <v>12648</v>
      </c>
      <c r="N88" s="4">
        <v>23130</v>
      </c>
      <c r="O88" s="4">
        <v>540</v>
      </c>
      <c r="P88" s="7">
        <v>112465.43</v>
      </c>
      <c r="Q88" s="7">
        <v>6440.59</v>
      </c>
      <c r="R88" s="7">
        <v>2.31</v>
      </c>
      <c r="S88" s="7">
        <v>1.67</v>
      </c>
      <c r="T88" s="6">
        <f t="shared" si="5"/>
        <v>2.6403333333333334</v>
      </c>
      <c r="U88" s="5">
        <f t="shared" si="6"/>
        <v>0.63249589698270414</v>
      </c>
      <c r="V88" s="4">
        <v>52</v>
      </c>
      <c r="W88" s="4">
        <v>18</v>
      </c>
    </row>
    <row r="89" spans="1:23" ht="30" x14ac:dyDescent="0.25">
      <c r="A89" s="4">
        <v>7803</v>
      </c>
      <c r="B89" s="8" t="s">
        <v>21</v>
      </c>
      <c r="C89" s="10" t="s">
        <v>87</v>
      </c>
      <c r="D89" s="8"/>
      <c r="E89" s="9" t="s">
        <v>86</v>
      </c>
      <c r="F89" s="8" t="s">
        <v>1</v>
      </c>
      <c r="G89" s="8" t="s">
        <v>12</v>
      </c>
      <c r="H89" s="4">
        <v>1</v>
      </c>
      <c r="I89" s="4">
        <v>1112</v>
      </c>
      <c r="J89" s="4">
        <v>225</v>
      </c>
      <c r="K89" s="4">
        <v>225</v>
      </c>
      <c r="L89" s="4">
        <v>12774</v>
      </c>
      <c r="M89" s="4">
        <v>34577</v>
      </c>
      <c r="N89" s="4">
        <v>23728</v>
      </c>
      <c r="O89" s="4">
        <v>1286</v>
      </c>
      <c r="P89" s="7">
        <v>158397.01</v>
      </c>
      <c r="Q89" s="7">
        <v>9500</v>
      </c>
      <c r="R89" s="7">
        <v>1.9</v>
      </c>
      <c r="S89" s="7">
        <v>2.39</v>
      </c>
      <c r="T89" s="6">
        <f t="shared" si="5"/>
        <v>2.601</v>
      </c>
      <c r="U89" s="5">
        <f t="shared" si="6"/>
        <v>0.91887735486351407</v>
      </c>
      <c r="V89" s="4">
        <v>84</v>
      </c>
      <c r="W89" s="4">
        <v>76</v>
      </c>
    </row>
    <row r="90" spans="1:23" ht="45" x14ac:dyDescent="0.25">
      <c r="A90" s="4">
        <v>7796</v>
      </c>
      <c r="B90" s="8" t="s">
        <v>52</v>
      </c>
      <c r="C90" s="10" t="s">
        <v>85</v>
      </c>
      <c r="D90" s="8" t="s">
        <v>50</v>
      </c>
      <c r="E90" s="9" t="s">
        <v>84</v>
      </c>
      <c r="F90" s="8" t="s">
        <v>1</v>
      </c>
      <c r="G90" s="8" t="s">
        <v>27</v>
      </c>
      <c r="H90" s="4">
        <v>1</v>
      </c>
      <c r="I90" s="4">
        <v>378</v>
      </c>
      <c r="J90" s="4">
        <v>140</v>
      </c>
      <c r="K90" s="4">
        <v>140</v>
      </c>
      <c r="L90" s="4">
        <v>1600</v>
      </c>
      <c r="M90" s="4">
        <v>1941</v>
      </c>
      <c r="N90" s="4">
        <v>5977</v>
      </c>
      <c r="O90" s="4">
        <v>473</v>
      </c>
      <c r="P90" s="7">
        <v>42876</v>
      </c>
      <c r="Q90" s="7">
        <v>4000</v>
      </c>
      <c r="R90" s="7">
        <v>0.63</v>
      </c>
      <c r="S90" s="7">
        <v>0.63</v>
      </c>
      <c r="T90" s="6">
        <f t="shared" si="5"/>
        <v>2.5986666666666665</v>
      </c>
      <c r="U90" s="5">
        <f t="shared" si="6"/>
        <v>0.24243201641867626</v>
      </c>
      <c r="V90" s="4">
        <v>35</v>
      </c>
      <c r="W90" s="4">
        <v>26</v>
      </c>
    </row>
    <row r="91" spans="1:23" ht="30" x14ac:dyDescent="0.25">
      <c r="A91" s="4">
        <v>7792</v>
      </c>
      <c r="B91" s="8" t="s">
        <v>43</v>
      </c>
      <c r="C91" s="10" t="s">
        <v>83</v>
      </c>
      <c r="D91" s="8"/>
      <c r="E91" s="9" t="s">
        <v>82</v>
      </c>
      <c r="F91" s="8" t="s">
        <v>1</v>
      </c>
      <c r="G91" s="8" t="s">
        <v>12</v>
      </c>
      <c r="H91" s="4">
        <v>3</v>
      </c>
      <c r="I91" s="4" t="s">
        <v>18</v>
      </c>
      <c r="J91" s="4" t="s">
        <v>18</v>
      </c>
      <c r="K91" s="4"/>
      <c r="L91" s="4">
        <v>2656</v>
      </c>
      <c r="M91" s="4">
        <v>4523</v>
      </c>
      <c r="N91" s="4">
        <v>15992</v>
      </c>
      <c r="O91" s="4">
        <v>612</v>
      </c>
      <c r="P91" s="7" t="s">
        <v>18</v>
      </c>
      <c r="Q91" s="7">
        <v>5500</v>
      </c>
      <c r="R91" s="7">
        <v>1</v>
      </c>
      <c r="S91" s="7"/>
      <c r="T91" s="6">
        <f t="shared" si="5"/>
        <v>2.5973333333333333</v>
      </c>
      <c r="U91" s="5">
        <f t="shared" si="6"/>
        <v>0</v>
      </c>
      <c r="V91" s="4">
        <v>19</v>
      </c>
      <c r="W91" s="4">
        <v>14</v>
      </c>
    </row>
    <row r="92" spans="1:23" ht="75" x14ac:dyDescent="0.25">
      <c r="A92" s="4">
        <v>7716</v>
      </c>
      <c r="B92" s="8" t="s">
        <v>21</v>
      </c>
      <c r="C92" s="10" t="s">
        <v>81</v>
      </c>
      <c r="D92" s="8" t="s">
        <v>29</v>
      </c>
      <c r="E92" s="9" t="s">
        <v>80</v>
      </c>
      <c r="F92" s="8" t="s">
        <v>1</v>
      </c>
      <c r="G92" s="8" t="s">
        <v>79</v>
      </c>
      <c r="H92" s="4">
        <v>1</v>
      </c>
      <c r="I92" s="4">
        <v>1027</v>
      </c>
      <c r="J92" s="4">
        <v>240</v>
      </c>
      <c r="K92" s="4">
        <v>240</v>
      </c>
      <c r="L92" s="4">
        <v>8516</v>
      </c>
      <c r="M92" s="4">
        <v>26064</v>
      </c>
      <c r="N92" s="4">
        <v>17830</v>
      </c>
      <c r="O92" s="4">
        <v>1078</v>
      </c>
      <c r="P92" s="7">
        <v>151384</v>
      </c>
      <c r="Q92" s="7">
        <v>6672</v>
      </c>
      <c r="R92" s="7">
        <v>1.74</v>
      </c>
      <c r="S92" s="7">
        <v>1.74</v>
      </c>
      <c r="T92" s="6">
        <f t="shared" si="5"/>
        <v>2.5720000000000001</v>
      </c>
      <c r="U92" s="5">
        <f t="shared" si="6"/>
        <v>0.67651632970451003</v>
      </c>
      <c r="V92" s="4">
        <v>50</v>
      </c>
      <c r="W92" s="4">
        <v>42</v>
      </c>
    </row>
    <row r="93" spans="1:23" ht="30" x14ac:dyDescent="0.25">
      <c r="A93" s="4">
        <v>7631</v>
      </c>
      <c r="B93" s="8" t="s">
        <v>36</v>
      </c>
      <c r="C93" s="10" t="s">
        <v>78</v>
      </c>
      <c r="D93" s="8"/>
      <c r="E93" s="9" t="s">
        <v>77</v>
      </c>
      <c r="F93" s="8" t="s">
        <v>1</v>
      </c>
      <c r="G93" s="8" t="s">
        <v>12</v>
      </c>
      <c r="H93" s="4">
        <v>1</v>
      </c>
      <c r="I93" s="4">
        <v>683</v>
      </c>
      <c r="J93" s="4">
        <v>90</v>
      </c>
      <c r="K93" s="4">
        <v>80</v>
      </c>
      <c r="L93" s="4">
        <v>4595</v>
      </c>
      <c r="M93" s="4">
        <v>16290</v>
      </c>
      <c r="N93" s="4">
        <v>11972</v>
      </c>
      <c r="O93" s="4">
        <v>1008</v>
      </c>
      <c r="P93" s="7">
        <v>18192</v>
      </c>
      <c r="Q93" s="7">
        <v>2153</v>
      </c>
      <c r="R93" s="7">
        <v>1</v>
      </c>
      <c r="S93" s="7">
        <v>1</v>
      </c>
      <c r="T93" s="6">
        <f t="shared" si="5"/>
        <v>2.5436666666666667</v>
      </c>
      <c r="U93" s="5">
        <f t="shared" si="6"/>
        <v>0.39313327217926874</v>
      </c>
      <c r="V93" s="4">
        <v>30</v>
      </c>
      <c r="W93" s="4">
        <v>2</v>
      </c>
    </row>
    <row r="94" spans="1:23" ht="30" x14ac:dyDescent="0.25">
      <c r="A94" s="4">
        <v>7444</v>
      </c>
      <c r="B94" s="8" t="s">
        <v>5</v>
      </c>
      <c r="C94" s="10" t="s">
        <v>76</v>
      </c>
      <c r="D94" s="8"/>
      <c r="E94" s="9" t="s">
        <v>75</v>
      </c>
      <c r="F94" s="8" t="s">
        <v>1</v>
      </c>
      <c r="G94" s="8" t="s">
        <v>12</v>
      </c>
      <c r="H94" s="4">
        <v>1</v>
      </c>
      <c r="I94" s="4">
        <v>1026</v>
      </c>
      <c r="J94" s="4">
        <v>120</v>
      </c>
      <c r="K94" s="4">
        <v>120</v>
      </c>
      <c r="L94" s="4">
        <v>4223</v>
      </c>
      <c r="M94" s="4">
        <v>9443</v>
      </c>
      <c r="N94" s="4">
        <v>13790</v>
      </c>
      <c r="O94" s="4">
        <v>825</v>
      </c>
      <c r="P94" s="7">
        <v>66166</v>
      </c>
      <c r="Q94" s="7">
        <v>5292</v>
      </c>
      <c r="R94" s="7">
        <v>1</v>
      </c>
      <c r="S94" s="7">
        <v>1</v>
      </c>
      <c r="T94" s="6">
        <f t="shared" si="5"/>
        <v>2.4813333333333332</v>
      </c>
      <c r="U94" s="5">
        <f t="shared" si="6"/>
        <v>0.40300913487372381</v>
      </c>
      <c r="V94" s="4">
        <v>34</v>
      </c>
      <c r="W94" s="4">
        <v>18</v>
      </c>
    </row>
    <row r="95" spans="1:23" ht="30" x14ac:dyDescent="0.25">
      <c r="A95" s="4">
        <v>7346</v>
      </c>
      <c r="B95" s="8" t="s">
        <v>74</v>
      </c>
      <c r="C95" s="10" t="s">
        <v>73</v>
      </c>
      <c r="D95" s="8" t="s">
        <v>72</v>
      </c>
      <c r="E95" s="9" t="s">
        <v>71</v>
      </c>
      <c r="F95" s="8" t="s">
        <v>1</v>
      </c>
      <c r="G95" s="8" t="s">
        <v>12</v>
      </c>
      <c r="H95" s="4">
        <v>2</v>
      </c>
      <c r="I95" s="4">
        <v>879</v>
      </c>
      <c r="J95" s="4">
        <v>160</v>
      </c>
      <c r="K95" s="4">
        <v>130</v>
      </c>
      <c r="L95" s="4" t="s">
        <v>18</v>
      </c>
      <c r="M95" s="4">
        <v>37801</v>
      </c>
      <c r="N95" s="4">
        <v>16528</v>
      </c>
      <c r="O95" s="4">
        <v>1769</v>
      </c>
      <c r="P95" s="7">
        <v>140000</v>
      </c>
      <c r="Q95" s="7">
        <v>14000</v>
      </c>
      <c r="R95" s="7">
        <v>1.75</v>
      </c>
      <c r="S95" s="7">
        <v>1.75</v>
      </c>
      <c r="T95" s="6">
        <f t="shared" si="5"/>
        <v>2.4486666666666665</v>
      </c>
      <c r="U95" s="5">
        <f t="shared" si="6"/>
        <v>0.71467465287231147</v>
      </c>
      <c r="V95" s="4">
        <v>27</v>
      </c>
      <c r="W95" s="4">
        <v>17</v>
      </c>
    </row>
    <row r="96" spans="1:23" ht="30" x14ac:dyDescent="0.25">
      <c r="A96" s="4">
        <v>7329</v>
      </c>
      <c r="B96" s="8" t="s">
        <v>5</v>
      </c>
      <c r="C96" s="10" t="s">
        <v>70</v>
      </c>
      <c r="D96" s="8"/>
      <c r="E96" s="9" t="s">
        <v>69</v>
      </c>
      <c r="F96" s="8" t="s">
        <v>1</v>
      </c>
      <c r="G96" s="8" t="s">
        <v>12</v>
      </c>
      <c r="H96" s="4">
        <v>1</v>
      </c>
      <c r="I96" s="4">
        <v>1173</v>
      </c>
      <c r="J96" s="4">
        <v>95</v>
      </c>
      <c r="K96" s="4">
        <v>95</v>
      </c>
      <c r="L96" s="4">
        <v>4349</v>
      </c>
      <c r="M96" s="4">
        <v>16309</v>
      </c>
      <c r="N96" s="4">
        <v>15986</v>
      </c>
      <c r="O96" s="4">
        <v>842</v>
      </c>
      <c r="P96" s="7">
        <v>136768.53</v>
      </c>
      <c r="Q96" s="7">
        <v>8004.98</v>
      </c>
      <c r="R96" s="7">
        <v>1.5</v>
      </c>
      <c r="S96" s="7">
        <v>1.5</v>
      </c>
      <c r="T96" s="6">
        <f t="shared" si="5"/>
        <v>2.4430000000000001</v>
      </c>
      <c r="U96" s="5">
        <f t="shared" si="6"/>
        <v>0.61399918133442488</v>
      </c>
      <c r="V96" s="4">
        <v>18</v>
      </c>
      <c r="W96" s="4">
        <v>12</v>
      </c>
    </row>
    <row r="97" spans="1:23" ht="30" x14ac:dyDescent="0.25">
      <c r="A97" s="4">
        <v>7220</v>
      </c>
      <c r="B97" s="8" t="s">
        <v>5</v>
      </c>
      <c r="C97" s="10" t="s">
        <v>68</v>
      </c>
      <c r="D97" s="8"/>
      <c r="E97" s="9" t="s">
        <v>67</v>
      </c>
      <c r="F97" s="8" t="s">
        <v>1</v>
      </c>
      <c r="G97" s="8" t="s">
        <v>27</v>
      </c>
      <c r="H97" s="4">
        <v>1</v>
      </c>
      <c r="I97" s="4">
        <v>582</v>
      </c>
      <c r="J97" s="4">
        <v>80</v>
      </c>
      <c r="K97" s="4" t="s">
        <v>18</v>
      </c>
      <c r="L97" s="4">
        <v>2683</v>
      </c>
      <c r="M97" s="4">
        <v>782</v>
      </c>
      <c r="N97" s="4">
        <v>9666</v>
      </c>
      <c r="O97" s="4">
        <v>255</v>
      </c>
      <c r="P97" s="7">
        <v>3000</v>
      </c>
      <c r="Q97" s="7" t="s">
        <v>18</v>
      </c>
      <c r="R97" s="7">
        <v>1</v>
      </c>
      <c r="S97" s="7">
        <v>3</v>
      </c>
      <c r="T97" s="6">
        <f t="shared" si="5"/>
        <v>2.4066666666666667</v>
      </c>
      <c r="U97" s="5">
        <f t="shared" si="6"/>
        <v>1.2465373961218835</v>
      </c>
      <c r="V97" s="4">
        <v>59</v>
      </c>
      <c r="W97" s="4">
        <v>47</v>
      </c>
    </row>
    <row r="98" spans="1:23" ht="30" x14ac:dyDescent="0.25">
      <c r="A98" s="4">
        <v>7116</v>
      </c>
      <c r="B98" s="8" t="s">
        <v>66</v>
      </c>
      <c r="C98" s="10" t="s">
        <v>65</v>
      </c>
      <c r="D98" s="8"/>
      <c r="E98" s="9" t="s">
        <v>64</v>
      </c>
      <c r="F98" s="8" t="s">
        <v>1</v>
      </c>
      <c r="G98" s="8" t="s">
        <v>0</v>
      </c>
      <c r="H98" s="4">
        <v>1</v>
      </c>
      <c r="I98" s="4">
        <v>1284</v>
      </c>
      <c r="J98" s="4">
        <v>251</v>
      </c>
      <c r="K98" s="4">
        <v>251</v>
      </c>
      <c r="L98" s="4">
        <v>8543</v>
      </c>
      <c r="M98" s="4">
        <v>12801</v>
      </c>
      <c r="N98" s="4">
        <v>12228</v>
      </c>
      <c r="O98" s="4">
        <v>865</v>
      </c>
      <c r="P98" s="7">
        <v>130188.37</v>
      </c>
      <c r="Q98" s="7">
        <v>6954.98</v>
      </c>
      <c r="R98" s="7">
        <v>2</v>
      </c>
      <c r="S98" s="7">
        <v>1.25</v>
      </c>
      <c r="T98" s="6">
        <f t="shared" si="5"/>
        <v>2.3719999999999999</v>
      </c>
      <c r="U98" s="5">
        <f t="shared" si="6"/>
        <v>0.52698145025295107</v>
      </c>
      <c r="V98" s="4">
        <v>129</v>
      </c>
      <c r="W98" s="4">
        <v>110</v>
      </c>
    </row>
    <row r="99" spans="1:23" ht="30" x14ac:dyDescent="0.25">
      <c r="A99" s="4">
        <v>6952</v>
      </c>
      <c r="B99" s="8" t="s">
        <v>43</v>
      </c>
      <c r="C99" s="10" t="s">
        <v>63</v>
      </c>
      <c r="D99" s="8"/>
      <c r="E99" s="9" t="s">
        <v>62</v>
      </c>
      <c r="F99" s="8" t="s">
        <v>1</v>
      </c>
      <c r="G99" s="8" t="s">
        <v>0</v>
      </c>
      <c r="H99" s="4">
        <v>1</v>
      </c>
      <c r="I99" s="4">
        <v>791</v>
      </c>
      <c r="J99" s="4">
        <v>130</v>
      </c>
      <c r="K99" s="4">
        <v>130</v>
      </c>
      <c r="L99" s="4">
        <v>9566</v>
      </c>
      <c r="M99" s="4">
        <v>19107</v>
      </c>
      <c r="N99" s="4">
        <v>9708</v>
      </c>
      <c r="O99" s="4">
        <v>391</v>
      </c>
      <c r="P99" s="7">
        <v>53082.93</v>
      </c>
      <c r="Q99" s="7">
        <v>5977.3</v>
      </c>
      <c r="R99" s="7">
        <v>0.9</v>
      </c>
      <c r="S99" s="7">
        <v>0.9</v>
      </c>
      <c r="T99" s="6">
        <f t="shared" ref="T99:T119" si="7">A99/3000</f>
        <v>2.3173333333333335</v>
      </c>
      <c r="U99" s="5">
        <f t="shared" ref="U99:U119" si="8">S99/T99</f>
        <v>0.38837744533947066</v>
      </c>
      <c r="V99" s="4">
        <v>53</v>
      </c>
      <c r="W99" s="4">
        <v>22</v>
      </c>
    </row>
    <row r="100" spans="1:23" ht="30" x14ac:dyDescent="0.25">
      <c r="A100" s="4">
        <v>6654</v>
      </c>
      <c r="B100" s="8" t="s">
        <v>21</v>
      </c>
      <c r="C100" s="10" t="s">
        <v>61</v>
      </c>
      <c r="D100" s="8"/>
      <c r="E100" s="9" t="s">
        <v>60</v>
      </c>
      <c r="F100" s="8" t="s">
        <v>1</v>
      </c>
      <c r="G100" s="8" t="s">
        <v>0</v>
      </c>
      <c r="H100" s="4">
        <v>1</v>
      </c>
      <c r="I100" s="4">
        <v>859</v>
      </c>
      <c r="J100" s="4">
        <v>155</v>
      </c>
      <c r="K100" s="4">
        <v>155</v>
      </c>
      <c r="L100" s="4">
        <v>3924</v>
      </c>
      <c r="M100" s="4">
        <v>8214</v>
      </c>
      <c r="N100" s="4">
        <v>14767</v>
      </c>
      <c r="O100" s="4">
        <v>854</v>
      </c>
      <c r="P100" s="7">
        <v>61481</v>
      </c>
      <c r="Q100" s="7">
        <v>2740</v>
      </c>
      <c r="R100" s="7">
        <v>0.75</v>
      </c>
      <c r="S100" s="7">
        <v>0.75</v>
      </c>
      <c r="T100" s="6">
        <f t="shared" si="7"/>
        <v>2.218</v>
      </c>
      <c r="U100" s="5">
        <f t="shared" si="8"/>
        <v>0.33814247069431919</v>
      </c>
      <c r="V100" s="4">
        <v>92</v>
      </c>
      <c r="W100" s="4">
        <v>83</v>
      </c>
    </row>
    <row r="101" spans="1:23" ht="30" x14ac:dyDescent="0.25">
      <c r="A101" s="4">
        <v>6600</v>
      </c>
      <c r="B101" s="8" t="s">
        <v>59</v>
      </c>
      <c r="C101" s="10" t="s">
        <v>58</v>
      </c>
      <c r="D101" s="8"/>
      <c r="E101" s="9" t="s">
        <v>57</v>
      </c>
      <c r="F101" s="8" t="s">
        <v>1</v>
      </c>
      <c r="G101" s="8" t="s">
        <v>0</v>
      </c>
      <c r="H101" s="4">
        <v>1</v>
      </c>
      <c r="I101" s="4">
        <v>1008</v>
      </c>
      <c r="J101" s="4">
        <v>160</v>
      </c>
      <c r="K101" s="4"/>
      <c r="L101" s="4">
        <v>8887</v>
      </c>
      <c r="M101" s="4" t="s">
        <v>18</v>
      </c>
      <c r="N101" s="4">
        <v>12154</v>
      </c>
      <c r="O101" s="4">
        <v>736</v>
      </c>
      <c r="P101" s="7" t="s">
        <v>18</v>
      </c>
      <c r="Q101" s="7">
        <v>14577</v>
      </c>
      <c r="R101" s="7">
        <v>1.2</v>
      </c>
      <c r="S101" s="7">
        <v>1.1200000000000001</v>
      </c>
      <c r="T101" s="6">
        <f t="shared" si="7"/>
        <v>2.2000000000000002</v>
      </c>
      <c r="U101" s="5">
        <f t="shared" si="8"/>
        <v>0.50909090909090915</v>
      </c>
      <c r="V101" s="4">
        <v>15</v>
      </c>
      <c r="W101" s="4">
        <v>12</v>
      </c>
    </row>
    <row r="102" spans="1:23" ht="30" x14ac:dyDescent="0.25">
      <c r="A102" s="4">
        <v>6211</v>
      </c>
      <c r="B102" s="8" t="s">
        <v>43</v>
      </c>
      <c r="C102" s="10" t="s">
        <v>56</v>
      </c>
      <c r="D102" s="8"/>
      <c r="E102" s="9" t="s">
        <v>55</v>
      </c>
      <c r="F102" s="8" t="s">
        <v>1</v>
      </c>
      <c r="G102" s="8" t="s">
        <v>27</v>
      </c>
      <c r="H102" s="4">
        <v>1</v>
      </c>
      <c r="I102" s="4">
        <v>946</v>
      </c>
      <c r="J102" s="4">
        <v>199</v>
      </c>
      <c r="K102" s="4">
        <v>199</v>
      </c>
      <c r="L102" s="4" t="s">
        <v>18</v>
      </c>
      <c r="M102" s="4">
        <v>24658</v>
      </c>
      <c r="N102" s="4">
        <v>12912</v>
      </c>
      <c r="O102" s="4">
        <v>455</v>
      </c>
      <c r="P102" s="7" t="s">
        <v>18</v>
      </c>
      <c r="Q102" s="7">
        <v>6500</v>
      </c>
      <c r="R102" s="7">
        <v>2</v>
      </c>
      <c r="S102" s="7" t="s">
        <v>18</v>
      </c>
      <c r="T102" s="6">
        <f t="shared" si="7"/>
        <v>2.0703333333333331</v>
      </c>
      <c r="U102" s="5"/>
      <c r="V102" s="4">
        <v>53</v>
      </c>
      <c r="W102" s="4">
        <v>4</v>
      </c>
    </row>
    <row r="103" spans="1:23" ht="30" x14ac:dyDescent="0.25">
      <c r="A103" s="4">
        <v>6018</v>
      </c>
      <c r="B103" s="8" t="s">
        <v>5</v>
      </c>
      <c r="C103" s="10" t="s">
        <v>54</v>
      </c>
      <c r="D103" s="8"/>
      <c r="E103" s="9" t="s">
        <v>53</v>
      </c>
      <c r="F103" s="8" t="s">
        <v>1</v>
      </c>
      <c r="G103" s="8" t="s">
        <v>12</v>
      </c>
      <c r="H103" s="4">
        <v>1</v>
      </c>
      <c r="I103" s="4">
        <v>851</v>
      </c>
      <c r="J103" s="4">
        <v>435</v>
      </c>
      <c r="K103" s="4"/>
      <c r="L103" s="4" t="s">
        <v>18</v>
      </c>
      <c r="M103" s="4">
        <v>21326</v>
      </c>
      <c r="N103" s="4">
        <v>18505</v>
      </c>
      <c r="O103" s="4">
        <v>546</v>
      </c>
      <c r="P103" s="7">
        <v>174140</v>
      </c>
      <c r="Q103" s="7">
        <v>3000</v>
      </c>
      <c r="R103" s="7">
        <v>2</v>
      </c>
      <c r="S103" s="7">
        <v>2</v>
      </c>
      <c r="T103" s="6">
        <f t="shared" si="7"/>
        <v>2.0059999999999998</v>
      </c>
      <c r="U103" s="5">
        <f t="shared" si="8"/>
        <v>0.99700897308075787</v>
      </c>
      <c r="V103" s="4">
        <v>75</v>
      </c>
      <c r="W103" s="4">
        <v>38</v>
      </c>
    </row>
    <row r="104" spans="1:23" ht="30" x14ac:dyDescent="0.25">
      <c r="A104" s="4">
        <v>5827</v>
      </c>
      <c r="B104" s="8" t="s">
        <v>52</v>
      </c>
      <c r="C104" s="10" t="s">
        <v>51</v>
      </c>
      <c r="D104" s="8" t="s">
        <v>50</v>
      </c>
      <c r="E104" s="9" t="s">
        <v>49</v>
      </c>
      <c r="F104" s="8" t="s">
        <v>1</v>
      </c>
      <c r="G104" s="8" t="s">
        <v>0</v>
      </c>
      <c r="H104" s="4">
        <v>1</v>
      </c>
      <c r="I104" s="4">
        <v>1181</v>
      </c>
      <c r="J104" s="4">
        <v>125</v>
      </c>
      <c r="K104" s="4">
        <v>125</v>
      </c>
      <c r="L104" s="4">
        <v>4860</v>
      </c>
      <c r="M104" s="4">
        <v>9683</v>
      </c>
      <c r="N104" s="4">
        <v>7940</v>
      </c>
      <c r="O104" s="4">
        <v>914</v>
      </c>
      <c r="P104" s="7">
        <v>76316.67</v>
      </c>
      <c r="Q104" s="7">
        <v>5379.71</v>
      </c>
      <c r="R104" s="7">
        <v>1.25</v>
      </c>
      <c r="S104" s="7">
        <v>1.25</v>
      </c>
      <c r="T104" s="6">
        <f t="shared" si="7"/>
        <v>1.9423333333333332</v>
      </c>
      <c r="U104" s="5">
        <f t="shared" si="8"/>
        <v>0.64355586064870429</v>
      </c>
      <c r="V104" s="4">
        <v>83</v>
      </c>
      <c r="W104" s="4">
        <v>51</v>
      </c>
    </row>
    <row r="105" spans="1:23" ht="45" x14ac:dyDescent="0.25">
      <c r="A105" s="4">
        <v>5719</v>
      </c>
      <c r="B105" s="8" t="s">
        <v>21</v>
      </c>
      <c r="C105" s="10" t="s">
        <v>48</v>
      </c>
      <c r="D105" s="8"/>
      <c r="E105" s="9" t="s">
        <v>47</v>
      </c>
      <c r="F105" s="8" t="s">
        <v>1</v>
      </c>
      <c r="G105" s="8" t="s">
        <v>46</v>
      </c>
      <c r="H105" s="4">
        <v>1</v>
      </c>
      <c r="I105" s="4">
        <v>1154</v>
      </c>
      <c r="J105" s="4">
        <v>400</v>
      </c>
      <c r="K105" s="4">
        <v>400</v>
      </c>
      <c r="L105" s="4">
        <v>16126</v>
      </c>
      <c r="M105" s="4">
        <v>39127</v>
      </c>
      <c r="N105" s="4">
        <v>25519</v>
      </c>
      <c r="O105" s="4">
        <v>6155</v>
      </c>
      <c r="P105" s="7">
        <v>310400</v>
      </c>
      <c r="Q105" s="7">
        <v>28349.56</v>
      </c>
      <c r="R105" s="7">
        <v>3.28</v>
      </c>
      <c r="S105" s="7">
        <v>2.46</v>
      </c>
      <c r="T105" s="6">
        <f t="shared" si="7"/>
        <v>1.9063333333333334</v>
      </c>
      <c r="U105" s="5">
        <f t="shared" si="8"/>
        <v>1.2904353908025878</v>
      </c>
      <c r="V105" s="4">
        <v>91</v>
      </c>
      <c r="W105" s="4">
        <v>62</v>
      </c>
    </row>
    <row r="106" spans="1:23" ht="30" x14ac:dyDescent="0.25">
      <c r="A106" s="4">
        <v>4690</v>
      </c>
      <c r="B106" s="8" t="s">
        <v>11</v>
      </c>
      <c r="C106" s="10" t="s">
        <v>45</v>
      </c>
      <c r="D106" s="8"/>
      <c r="E106" s="9" t="s">
        <v>44</v>
      </c>
      <c r="F106" s="8" t="s">
        <v>1</v>
      </c>
      <c r="G106" s="8" t="s">
        <v>12</v>
      </c>
      <c r="H106" s="4">
        <v>1</v>
      </c>
      <c r="I106" s="4">
        <v>952</v>
      </c>
      <c r="J106" s="4">
        <v>176</v>
      </c>
      <c r="K106" s="4">
        <v>176</v>
      </c>
      <c r="L106" s="4">
        <v>10263</v>
      </c>
      <c r="M106" s="4">
        <v>34803</v>
      </c>
      <c r="N106" s="4">
        <v>16928</v>
      </c>
      <c r="O106" s="4">
        <v>736</v>
      </c>
      <c r="P106" s="7">
        <v>121268.85</v>
      </c>
      <c r="Q106" s="7">
        <v>7940.43</v>
      </c>
      <c r="R106" s="7">
        <v>1.31</v>
      </c>
      <c r="S106" s="7">
        <v>1.31</v>
      </c>
      <c r="T106" s="6">
        <f t="shared" si="7"/>
        <v>1.5633333333333332</v>
      </c>
      <c r="U106" s="5">
        <f t="shared" si="8"/>
        <v>0.8379530916844351</v>
      </c>
      <c r="V106" s="4">
        <v>120</v>
      </c>
      <c r="W106" s="4">
        <v>114</v>
      </c>
    </row>
    <row r="107" spans="1:23" ht="45" x14ac:dyDescent="0.25">
      <c r="A107" s="4">
        <v>4574</v>
      </c>
      <c r="B107" s="8" t="s">
        <v>43</v>
      </c>
      <c r="C107" s="10" t="s">
        <v>42</v>
      </c>
      <c r="D107" s="9" t="s">
        <v>41</v>
      </c>
      <c r="E107" s="9" t="s">
        <v>40</v>
      </c>
      <c r="F107" s="8" t="s">
        <v>1</v>
      </c>
      <c r="G107" s="8" t="s">
        <v>12</v>
      </c>
      <c r="H107" s="4">
        <v>2</v>
      </c>
      <c r="I107" s="4">
        <v>987</v>
      </c>
      <c r="J107" s="4">
        <v>146</v>
      </c>
      <c r="K107" s="4">
        <v>116</v>
      </c>
      <c r="L107" s="4">
        <v>1670</v>
      </c>
      <c r="M107" s="4">
        <v>12385</v>
      </c>
      <c r="N107" s="4">
        <v>7901</v>
      </c>
      <c r="O107" s="4">
        <v>530</v>
      </c>
      <c r="P107" s="7">
        <v>62940</v>
      </c>
      <c r="Q107" s="7">
        <v>8260</v>
      </c>
      <c r="R107" s="7">
        <v>0.8</v>
      </c>
      <c r="S107" s="7">
        <v>0.8</v>
      </c>
      <c r="T107" s="6">
        <f t="shared" si="7"/>
        <v>1.5246666666666666</v>
      </c>
      <c r="U107" s="5">
        <f t="shared" si="8"/>
        <v>0.52470485351989515</v>
      </c>
      <c r="V107" s="4">
        <v>4</v>
      </c>
      <c r="W107" s="4">
        <v>1</v>
      </c>
    </row>
    <row r="108" spans="1:23" ht="30" x14ac:dyDescent="0.25">
      <c r="A108" s="4">
        <v>4266</v>
      </c>
      <c r="B108" s="8" t="s">
        <v>36</v>
      </c>
      <c r="C108" s="10" t="s">
        <v>39</v>
      </c>
      <c r="D108" s="8" t="s">
        <v>38</v>
      </c>
      <c r="E108" s="9" t="s">
        <v>37</v>
      </c>
      <c r="F108" s="8" t="s">
        <v>1</v>
      </c>
      <c r="G108" s="8" t="s">
        <v>0</v>
      </c>
      <c r="H108" s="4">
        <v>1</v>
      </c>
      <c r="I108" s="4">
        <v>648</v>
      </c>
      <c r="J108" s="4">
        <v>70</v>
      </c>
      <c r="K108" s="4">
        <v>70</v>
      </c>
      <c r="L108" s="4">
        <v>3299</v>
      </c>
      <c r="M108" s="4">
        <v>7184</v>
      </c>
      <c r="N108" s="4">
        <v>9519</v>
      </c>
      <c r="O108" s="4">
        <v>540</v>
      </c>
      <c r="P108" s="7">
        <v>51119</v>
      </c>
      <c r="Q108" s="7">
        <v>2939</v>
      </c>
      <c r="R108" s="7">
        <v>0.75</v>
      </c>
      <c r="S108" s="7">
        <v>0</v>
      </c>
      <c r="T108" s="6">
        <f t="shared" si="7"/>
        <v>1.4219999999999999</v>
      </c>
      <c r="U108" s="5">
        <f t="shared" si="8"/>
        <v>0</v>
      </c>
      <c r="V108" s="4">
        <v>48</v>
      </c>
      <c r="W108" s="4">
        <v>42</v>
      </c>
    </row>
    <row r="109" spans="1:23" x14ac:dyDescent="0.25">
      <c r="A109" s="4">
        <v>4209</v>
      </c>
      <c r="B109" s="8" t="s">
        <v>36</v>
      </c>
      <c r="C109" s="10" t="s">
        <v>35</v>
      </c>
      <c r="D109" s="8"/>
      <c r="E109" s="9" t="s">
        <v>34</v>
      </c>
      <c r="F109" s="8" t="s">
        <v>1</v>
      </c>
      <c r="G109" s="8" t="s">
        <v>12</v>
      </c>
      <c r="H109" s="4">
        <v>1</v>
      </c>
      <c r="I109" s="4">
        <v>498</v>
      </c>
      <c r="J109" s="4">
        <v>65</v>
      </c>
      <c r="K109" s="4">
        <v>65</v>
      </c>
      <c r="L109" s="4">
        <v>5789</v>
      </c>
      <c r="M109" s="4" t="s">
        <v>18</v>
      </c>
      <c r="N109" s="4" t="s">
        <v>18</v>
      </c>
      <c r="O109" s="4"/>
      <c r="P109" s="7"/>
      <c r="Q109" s="7"/>
      <c r="R109" s="7">
        <v>1</v>
      </c>
      <c r="S109" s="7">
        <v>1</v>
      </c>
      <c r="T109" s="6">
        <f t="shared" si="7"/>
        <v>1.403</v>
      </c>
      <c r="U109" s="5">
        <f t="shared" si="8"/>
        <v>0.71275837491090521</v>
      </c>
      <c r="V109" s="4">
        <v>10</v>
      </c>
      <c r="W109" s="4">
        <v>4</v>
      </c>
    </row>
    <row r="110" spans="1:23" ht="30" x14ac:dyDescent="0.25">
      <c r="A110" s="4">
        <v>4193</v>
      </c>
      <c r="B110" s="8" t="s">
        <v>15</v>
      </c>
      <c r="C110" s="10" t="s">
        <v>33</v>
      </c>
      <c r="D110" s="8"/>
      <c r="E110" s="9" t="s">
        <v>32</v>
      </c>
      <c r="F110" s="8" t="s">
        <v>1</v>
      </c>
      <c r="G110" s="8" t="s">
        <v>12</v>
      </c>
      <c r="H110" s="4">
        <v>2</v>
      </c>
      <c r="I110" s="4">
        <v>522</v>
      </c>
      <c r="J110" s="4">
        <v>320</v>
      </c>
      <c r="K110" s="4">
        <v>280</v>
      </c>
      <c r="L110" s="4">
        <v>1375</v>
      </c>
      <c r="M110" s="4">
        <v>3152</v>
      </c>
      <c r="N110" s="4">
        <v>12261</v>
      </c>
      <c r="O110" s="4">
        <v>987</v>
      </c>
      <c r="P110" s="7">
        <v>62839.11</v>
      </c>
      <c r="Q110" s="7">
        <v>2584.7199999999998</v>
      </c>
      <c r="R110" s="7">
        <v>0.88</v>
      </c>
      <c r="S110" s="7">
        <v>0.88</v>
      </c>
      <c r="T110" s="6">
        <f t="shared" si="7"/>
        <v>1.3976666666666666</v>
      </c>
      <c r="U110" s="5">
        <f t="shared" si="8"/>
        <v>0.6296207965657048</v>
      </c>
      <c r="V110" s="4">
        <v>48</v>
      </c>
      <c r="W110" s="4">
        <v>18</v>
      </c>
    </row>
    <row r="111" spans="1:23" ht="30" x14ac:dyDescent="0.25">
      <c r="A111" s="4">
        <v>3967</v>
      </c>
      <c r="B111" s="8" t="s">
        <v>31</v>
      </c>
      <c r="C111" s="10" t="s">
        <v>30</v>
      </c>
      <c r="D111" s="8" t="s">
        <v>29</v>
      </c>
      <c r="E111" s="9" t="s">
        <v>28</v>
      </c>
      <c r="F111" s="8" t="s">
        <v>1</v>
      </c>
      <c r="G111" s="8" t="s">
        <v>27</v>
      </c>
      <c r="H111" s="4">
        <v>1</v>
      </c>
      <c r="I111" s="4">
        <v>554</v>
      </c>
      <c r="J111" s="4">
        <v>200</v>
      </c>
      <c r="K111" s="4">
        <v>200</v>
      </c>
      <c r="L111" s="4">
        <v>4862</v>
      </c>
      <c r="M111" s="4">
        <v>16936</v>
      </c>
      <c r="N111" s="4">
        <v>11197</v>
      </c>
      <c r="O111" s="4">
        <v>538</v>
      </c>
      <c r="P111" s="7">
        <v>72920.88</v>
      </c>
      <c r="Q111" s="7">
        <v>6696.19</v>
      </c>
      <c r="R111" s="7">
        <v>1.03</v>
      </c>
      <c r="S111" s="7">
        <v>0.87</v>
      </c>
      <c r="T111" s="6">
        <f t="shared" si="7"/>
        <v>1.3223333333333334</v>
      </c>
      <c r="U111" s="5">
        <f t="shared" si="8"/>
        <v>0.65792790521804889</v>
      </c>
      <c r="V111" s="4">
        <v>22</v>
      </c>
      <c r="W111" s="4">
        <v>3</v>
      </c>
    </row>
    <row r="112" spans="1:23" x14ac:dyDescent="0.25">
      <c r="A112" s="4">
        <v>3915</v>
      </c>
      <c r="B112" s="8" t="s">
        <v>5</v>
      </c>
      <c r="C112" s="10" t="s">
        <v>26</v>
      </c>
      <c r="D112" s="8"/>
      <c r="E112" s="9" t="s">
        <v>25</v>
      </c>
      <c r="F112" s="8" t="s">
        <v>1</v>
      </c>
      <c r="G112" s="8" t="s">
        <v>0</v>
      </c>
      <c r="H112" s="4">
        <v>1</v>
      </c>
      <c r="I112" s="4">
        <v>1200</v>
      </c>
      <c r="J112" s="4">
        <v>69</v>
      </c>
      <c r="K112" s="4">
        <v>69</v>
      </c>
      <c r="L112" s="4">
        <v>1011</v>
      </c>
      <c r="M112" s="4">
        <v>352</v>
      </c>
      <c r="N112" s="4">
        <v>4754</v>
      </c>
      <c r="O112" s="4">
        <v>46</v>
      </c>
      <c r="P112" s="7">
        <v>31140</v>
      </c>
      <c r="Q112" s="7">
        <v>315</v>
      </c>
      <c r="R112" s="7">
        <v>1.2</v>
      </c>
      <c r="S112" s="7">
        <v>1.2</v>
      </c>
      <c r="T112" s="6">
        <f t="shared" si="7"/>
        <v>1.3049999999999999</v>
      </c>
      <c r="U112" s="5">
        <f t="shared" si="8"/>
        <v>0.91954022988505746</v>
      </c>
      <c r="V112" s="4">
        <v>6</v>
      </c>
      <c r="W112" s="4">
        <v>3</v>
      </c>
    </row>
    <row r="113" spans="1:23" ht="30" x14ac:dyDescent="0.25">
      <c r="A113" s="4">
        <v>3871</v>
      </c>
      <c r="B113" s="8" t="s">
        <v>11</v>
      </c>
      <c r="C113" s="10" t="s">
        <v>24</v>
      </c>
      <c r="D113" s="8" t="s">
        <v>23</v>
      </c>
      <c r="E113" s="9" t="s">
        <v>22</v>
      </c>
      <c r="F113" s="8" t="s">
        <v>1</v>
      </c>
      <c r="G113" s="8" t="s">
        <v>0</v>
      </c>
      <c r="H113" s="4">
        <v>1</v>
      </c>
      <c r="I113" s="4">
        <v>945</v>
      </c>
      <c r="J113" s="4">
        <v>138</v>
      </c>
      <c r="K113" s="4">
        <v>138</v>
      </c>
      <c r="L113" s="4">
        <v>4326</v>
      </c>
      <c r="M113" s="4">
        <v>3743</v>
      </c>
      <c r="N113" s="4">
        <v>11474</v>
      </c>
      <c r="O113" s="4" t="s">
        <v>18</v>
      </c>
      <c r="P113" s="7">
        <v>104512.59</v>
      </c>
      <c r="Q113" s="7">
        <v>1154.72</v>
      </c>
      <c r="R113" s="7">
        <v>1.75</v>
      </c>
      <c r="S113" s="7">
        <v>0</v>
      </c>
      <c r="T113" s="6">
        <f t="shared" si="7"/>
        <v>1.2903333333333333</v>
      </c>
      <c r="U113" s="5">
        <f t="shared" si="8"/>
        <v>0</v>
      </c>
      <c r="V113" s="4">
        <v>109</v>
      </c>
      <c r="W113" s="4">
        <v>80</v>
      </c>
    </row>
    <row r="114" spans="1:23" ht="30" x14ac:dyDescent="0.25">
      <c r="A114" s="4">
        <v>3755</v>
      </c>
      <c r="B114" s="8" t="s">
        <v>21</v>
      </c>
      <c r="C114" s="10" t="s">
        <v>20</v>
      </c>
      <c r="D114" s="8"/>
      <c r="E114" s="9" t="s">
        <v>19</v>
      </c>
      <c r="F114" s="8" t="s">
        <v>1</v>
      </c>
      <c r="G114" s="8" t="s">
        <v>12</v>
      </c>
      <c r="H114" s="4">
        <v>2</v>
      </c>
      <c r="I114" s="4">
        <v>423</v>
      </c>
      <c r="J114" s="4">
        <v>94</v>
      </c>
      <c r="K114" s="4">
        <v>94</v>
      </c>
      <c r="L114" s="4" t="s">
        <v>18</v>
      </c>
      <c r="M114" s="4">
        <v>7179</v>
      </c>
      <c r="N114" s="4">
        <v>9755</v>
      </c>
      <c r="O114" s="4">
        <v>332</v>
      </c>
      <c r="P114" s="7">
        <v>38954</v>
      </c>
      <c r="Q114" s="7">
        <v>999</v>
      </c>
      <c r="R114" s="7">
        <v>0.5</v>
      </c>
      <c r="S114" s="7">
        <v>0.5</v>
      </c>
      <c r="T114" s="6">
        <f t="shared" si="7"/>
        <v>1.2516666666666667</v>
      </c>
      <c r="U114" s="5">
        <f t="shared" si="8"/>
        <v>0.39946737683089212</v>
      </c>
      <c r="V114" s="4">
        <v>22</v>
      </c>
      <c r="W114" s="4">
        <v>22</v>
      </c>
    </row>
    <row r="115" spans="1:23" ht="30" x14ac:dyDescent="0.25">
      <c r="A115" s="4">
        <v>3048</v>
      </c>
      <c r="B115" s="8" t="s">
        <v>5</v>
      </c>
      <c r="C115" s="10" t="s">
        <v>17</v>
      </c>
      <c r="D115" s="8"/>
      <c r="E115" s="9" t="s">
        <v>16</v>
      </c>
      <c r="F115" s="8" t="s">
        <v>1</v>
      </c>
      <c r="G115" s="8" t="s">
        <v>12</v>
      </c>
      <c r="H115" s="4">
        <v>1</v>
      </c>
      <c r="I115" s="4">
        <v>364</v>
      </c>
      <c r="J115" s="4">
        <v>75</v>
      </c>
      <c r="K115" s="4">
        <v>75</v>
      </c>
      <c r="L115" s="4">
        <v>3232</v>
      </c>
      <c r="M115" s="4">
        <v>5125</v>
      </c>
      <c r="N115" s="4">
        <v>8636</v>
      </c>
      <c r="O115" s="4">
        <v>392</v>
      </c>
      <c r="P115" s="7">
        <v>10240.44</v>
      </c>
      <c r="Q115" s="7">
        <v>3200.47</v>
      </c>
      <c r="R115" s="7">
        <v>0.75</v>
      </c>
      <c r="S115" s="7">
        <v>0.75</v>
      </c>
      <c r="T115" s="6">
        <f t="shared" si="7"/>
        <v>1.016</v>
      </c>
      <c r="U115" s="5">
        <f t="shared" si="8"/>
        <v>0.73818897637795278</v>
      </c>
      <c r="V115" s="4">
        <v>62</v>
      </c>
      <c r="W115" s="4">
        <v>55</v>
      </c>
    </row>
    <row r="116" spans="1:23" ht="30" x14ac:dyDescent="0.25">
      <c r="A116" s="4">
        <v>2580</v>
      </c>
      <c r="B116" s="8" t="s">
        <v>15</v>
      </c>
      <c r="C116" s="10" t="s">
        <v>14</v>
      </c>
      <c r="D116" s="8"/>
      <c r="E116" s="9" t="s">
        <v>13</v>
      </c>
      <c r="F116" s="8" t="s">
        <v>1</v>
      </c>
      <c r="G116" s="8" t="s">
        <v>12</v>
      </c>
      <c r="H116" s="4">
        <v>1</v>
      </c>
      <c r="I116" s="4">
        <v>542</v>
      </c>
      <c r="J116" s="4">
        <v>60</v>
      </c>
      <c r="K116" s="4"/>
      <c r="L116" s="4">
        <v>1249</v>
      </c>
      <c r="M116" s="4">
        <v>2581</v>
      </c>
      <c r="N116" s="4">
        <v>4419</v>
      </c>
      <c r="O116" s="4">
        <v>201</v>
      </c>
      <c r="P116" s="7">
        <v>48543</v>
      </c>
      <c r="Q116" s="7">
        <v>1815</v>
      </c>
      <c r="R116" s="7">
        <v>0.8</v>
      </c>
      <c r="S116" s="7">
        <v>0.8</v>
      </c>
      <c r="T116" s="6">
        <f t="shared" si="7"/>
        <v>0.86</v>
      </c>
      <c r="U116" s="5">
        <f t="shared" si="8"/>
        <v>0.93023255813953498</v>
      </c>
      <c r="V116" s="4">
        <v>8</v>
      </c>
      <c r="W116" s="4">
        <v>1</v>
      </c>
    </row>
    <row r="117" spans="1:23" ht="30" x14ac:dyDescent="0.25">
      <c r="A117" s="4">
        <v>2014</v>
      </c>
      <c r="B117" s="8" t="s">
        <v>11</v>
      </c>
      <c r="C117" s="10" t="s">
        <v>10</v>
      </c>
      <c r="D117" s="8"/>
      <c r="E117" s="9" t="s">
        <v>9</v>
      </c>
      <c r="F117" s="8" t="s">
        <v>1</v>
      </c>
      <c r="G117" s="8" t="s">
        <v>0</v>
      </c>
      <c r="H117" s="4">
        <v>1</v>
      </c>
      <c r="I117" s="4">
        <v>619</v>
      </c>
      <c r="J117" s="4">
        <v>100</v>
      </c>
      <c r="K117" s="4">
        <v>100</v>
      </c>
      <c r="L117" s="4">
        <v>2989</v>
      </c>
      <c r="M117" s="4">
        <v>8312</v>
      </c>
      <c r="N117" s="4">
        <v>7020</v>
      </c>
      <c r="O117" s="4">
        <v>448</v>
      </c>
      <c r="P117" s="7">
        <v>43474.51</v>
      </c>
      <c r="Q117" s="7">
        <v>3100</v>
      </c>
      <c r="R117" s="7">
        <v>1</v>
      </c>
      <c r="S117" s="7">
        <v>0.5</v>
      </c>
      <c r="T117" s="6">
        <f t="shared" si="7"/>
        <v>0.67133333333333334</v>
      </c>
      <c r="U117" s="5">
        <f t="shared" si="8"/>
        <v>0.74478649453823242</v>
      </c>
      <c r="V117" s="4">
        <v>90</v>
      </c>
      <c r="W117" s="4">
        <v>59</v>
      </c>
    </row>
    <row r="118" spans="1:23" ht="45" x14ac:dyDescent="0.25">
      <c r="A118" s="4">
        <v>1831</v>
      </c>
      <c r="B118" s="8" t="s">
        <v>8</v>
      </c>
      <c r="C118" s="10" t="s">
        <v>7</v>
      </c>
      <c r="D118" s="8"/>
      <c r="E118" s="9" t="s">
        <v>6</v>
      </c>
      <c r="F118" s="8" t="s">
        <v>1</v>
      </c>
      <c r="G118" s="8" t="s">
        <v>0</v>
      </c>
      <c r="H118" s="4">
        <v>2</v>
      </c>
      <c r="I118" s="4">
        <v>1011</v>
      </c>
      <c r="J118" s="4">
        <v>86</v>
      </c>
      <c r="K118" s="4">
        <v>80</v>
      </c>
      <c r="L118" s="4">
        <v>2489</v>
      </c>
      <c r="M118" s="4">
        <v>5250</v>
      </c>
      <c r="N118" s="4">
        <v>8085</v>
      </c>
      <c r="O118" s="4">
        <v>30</v>
      </c>
      <c r="P118" s="7">
        <v>58676</v>
      </c>
      <c r="Q118" s="7">
        <v>473</v>
      </c>
      <c r="R118" s="7">
        <v>0.8</v>
      </c>
      <c r="S118" s="7">
        <v>0.8</v>
      </c>
      <c r="T118" s="6">
        <f t="shared" si="7"/>
        <v>0.61033333333333328</v>
      </c>
      <c r="U118" s="5">
        <f t="shared" si="8"/>
        <v>1.3107591480065539</v>
      </c>
      <c r="V118" s="4">
        <v>26</v>
      </c>
      <c r="W118" s="4">
        <v>10</v>
      </c>
    </row>
    <row r="119" spans="1:23" ht="45" x14ac:dyDescent="0.25">
      <c r="A119" s="4">
        <v>1275</v>
      </c>
      <c r="B119" s="8" t="s">
        <v>5</v>
      </c>
      <c r="C119" s="10" t="s">
        <v>4</v>
      </c>
      <c r="D119" s="8" t="s">
        <v>3</v>
      </c>
      <c r="E119" s="9" t="s">
        <v>2</v>
      </c>
      <c r="F119" s="8" t="s">
        <v>1</v>
      </c>
      <c r="G119" s="8" t="s">
        <v>0</v>
      </c>
      <c r="H119" s="4">
        <v>1</v>
      </c>
      <c r="I119" s="4">
        <v>773</v>
      </c>
      <c r="J119" s="4">
        <v>90</v>
      </c>
      <c r="K119" s="4">
        <v>90</v>
      </c>
      <c r="L119" s="4">
        <v>2815</v>
      </c>
      <c r="M119" s="4">
        <v>2498</v>
      </c>
      <c r="N119" s="4">
        <v>7988</v>
      </c>
      <c r="O119" s="4">
        <v>203</v>
      </c>
      <c r="P119" s="7">
        <v>40400</v>
      </c>
      <c r="Q119" s="7">
        <v>2000</v>
      </c>
      <c r="R119" s="7">
        <v>0.6</v>
      </c>
      <c r="S119" s="7">
        <v>0.6</v>
      </c>
      <c r="T119" s="6">
        <f t="shared" si="7"/>
        <v>0.42499999999999999</v>
      </c>
      <c r="U119" s="5">
        <f t="shared" si="8"/>
        <v>1.411764705882353</v>
      </c>
      <c r="V119" s="4">
        <v>8</v>
      </c>
      <c r="W119" s="4">
        <v>5</v>
      </c>
    </row>
    <row r="120" spans="1:23" x14ac:dyDescent="0.25">
      <c r="A120" s="3"/>
      <c r="B120" s="3"/>
      <c r="C120" s="3"/>
      <c r="D120" s="3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</sheetData>
  <pageMargins left="0.70866141732283472" right="0.70866141732283472" top="0.78740157480314965" bottom="0.78740157480314965" header="0.31496062992125984" footer="0.31496062992125984"/>
  <pageSetup paperSize="9" pageOrder="overThenDown" orientation="landscape" r:id="rId1"/>
  <headerFooter>
    <oddHeader>&amp;L&amp;K000000Eckdaten nach Einwohnern 2023 ÖB-H</oddHeader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98F6E-C55B-4EC6-B2E8-2D059674F77E}">
  <dimension ref="A1:W30"/>
  <sheetViews>
    <sheetView workbookViewId="0">
      <selection activeCell="W4" sqref="W4"/>
    </sheetView>
  </sheetViews>
  <sheetFormatPr baseColWidth="10" defaultRowHeight="15" x14ac:dyDescent="0.25"/>
  <cols>
    <col min="1" max="1" width="24.28515625" customWidth="1"/>
    <col min="2" max="2" width="28.7109375" customWidth="1"/>
  </cols>
  <sheetData>
    <row r="1" spans="1:23" x14ac:dyDescent="0.25">
      <c r="A1" t="s">
        <v>294</v>
      </c>
    </row>
    <row r="2" spans="1:23" x14ac:dyDescent="0.25">
      <c r="A2" t="s">
        <v>289</v>
      </c>
    </row>
    <row r="3" spans="1:23" x14ac:dyDescent="0.25">
      <c r="A3" s="41" t="s">
        <v>290</v>
      </c>
    </row>
    <row r="4" spans="1:23" ht="63.75" x14ac:dyDescent="0.25">
      <c r="A4" s="28" t="s">
        <v>291</v>
      </c>
      <c r="B4" s="25" t="s">
        <v>287</v>
      </c>
      <c r="C4" s="25" t="s">
        <v>286</v>
      </c>
      <c r="D4" s="26"/>
      <c r="E4" s="25" t="s">
        <v>285</v>
      </c>
      <c r="F4" s="24" t="s">
        <v>284</v>
      </c>
      <c r="G4" s="24" t="s">
        <v>283</v>
      </c>
      <c r="H4" s="24" t="s">
        <v>282</v>
      </c>
      <c r="I4" s="23" t="s">
        <v>281</v>
      </c>
      <c r="J4" s="24" t="s">
        <v>280</v>
      </c>
      <c r="K4" s="24" t="s">
        <v>279</v>
      </c>
      <c r="L4" s="23" t="s">
        <v>278</v>
      </c>
      <c r="M4" s="23" t="s">
        <v>277</v>
      </c>
      <c r="N4" s="23" t="s">
        <v>276</v>
      </c>
      <c r="O4" s="23" t="s">
        <v>275</v>
      </c>
      <c r="P4" s="22" t="s">
        <v>274</v>
      </c>
      <c r="Q4" s="22" t="s">
        <v>273</v>
      </c>
      <c r="R4" s="21" t="s">
        <v>272</v>
      </c>
      <c r="S4" s="21" t="s">
        <v>271</v>
      </c>
      <c r="T4" s="20" t="s">
        <v>292</v>
      </c>
      <c r="U4" s="20" t="s">
        <v>293</v>
      </c>
      <c r="V4" s="19" t="s">
        <v>296</v>
      </c>
      <c r="W4" s="19" t="s">
        <v>270</v>
      </c>
    </row>
    <row r="5" spans="1:23" x14ac:dyDescent="0.25">
      <c r="A5" s="4"/>
      <c r="B5" s="8"/>
      <c r="C5" s="10"/>
      <c r="D5" s="8"/>
      <c r="E5" s="9"/>
      <c r="F5" s="8"/>
      <c r="G5" s="8"/>
      <c r="H5" s="4"/>
      <c r="I5" s="4"/>
      <c r="J5" s="4"/>
      <c r="K5" s="4"/>
      <c r="L5" s="4"/>
      <c r="M5" s="4"/>
      <c r="N5" s="4"/>
      <c r="O5" s="4"/>
      <c r="P5" s="7"/>
      <c r="Q5" s="7"/>
      <c r="R5" s="7"/>
      <c r="S5" s="7"/>
      <c r="T5" s="6"/>
      <c r="U5" s="5"/>
      <c r="V5" s="4"/>
      <c r="W5" s="4"/>
    </row>
    <row r="7" spans="1:23" x14ac:dyDescent="0.25">
      <c r="A7" t="s">
        <v>295</v>
      </c>
    </row>
    <row r="8" spans="1:23" ht="27" x14ac:dyDescent="0.25">
      <c r="A8" s="29" t="s">
        <v>291</v>
      </c>
      <c r="B8" s="34">
        <f>A5</f>
        <v>0</v>
      </c>
    </row>
    <row r="9" spans="1:23" x14ac:dyDescent="0.25">
      <c r="A9" s="30" t="s">
        <v>287</v>
      </c>
      <c r="B9" s="34">
        <f>B5</f>
        <v>0</v>
      </c>
    </row>
    <row r="10" spans="1:23" x14ac:dyDescent="0.25">
      <c r="A10" s="38" t="s">
        <v>286</v>
      </c>
      <c r="B10" s="39">
        <f>C5</f>
        <v>0</v>
      </c>
    </row>
    <row r="11" spans="1:23" x14ac:dyDescent="0.25">
      <c r="A11" s="31"/>
      <c r="B11" s="34">
        <f>D5</f>
        <v>0</v>
      </c>
    </row>
    <row r="12" spans="1:23" x14ac:dyDescent="0.25">
      <c r="A12" s="30" t="s">
        <v>285</v>
      </c>
      <c r="B12" s="40">
        <f>E5</f>
        <v>0</v>
      </c>
    </row>
    <row r="13" spans="1:23" x14ac:dyDescent="0.25">
      <c r="A13" s="32" t="s">
        <v>284</v>
      </c>
      <c r="B13" s="34">
        <f>F5</f>
        <v>0</v>
      </c>
    </row>
    <row r="14" spans="1:23" x14ac:dyDescent="0.25">
      <c r="A14" s="32" t="s">
        <v>283</v>
      </c>
      <c r="B14" s="34">
        <f>G5</f>
        <v>0</v>
      </c>
    </row>
    <row r="15" spans="1:23" ht="38.25" x14ac:dyDescent="0.25">
      <c r="A15" s="32" t="s">
        <v>282</v>
      </c>
      <c r="B15" s="34">
        <f>H5</f>
        <v>0</v>
      </c>
    </row>
    <row r="16" spans="1:23" ht="25.5" x14ac:dyDescent="0.25">
      <c r="A16" s="19" t="s">
        <v>281</v>
      </c>
      <c r="B16" s="34">
        <f>I5</f>
        <v>0</v>
      </c>
    </row>
    <row r="17" spans="1:2" ht="38.25" x14ac:dyDescent="0.25">
      <c r="A17" s="32" t="s">
        <v>280</v>
      </c>
      <c r="B17" s="34">
        <f>J5</f>
        <v>0</v>
      </c>
    </row>
    <row r="18" spans="1:2" ht="25.5" x14ac:dyDescent="0.25">
      <c r="A18" s="32" t="s">
        <v>279</v>
      </c>
      <c r="B18" s="34">
        <f>K5</f>
        <v>0</v>
      </c>
    </row>
    <row r="19" spans="1:2" x14ac:dyDescent="0.25">
      <c r="A19" s="19" t="s">
        <v>278</v>
      </c>
      <c r="B19" s="34">
        <f>L5</f>
        <v>0</v>
      </c>
    </row>
    <row r="20" spans="1:2" x14ac:dyDescent="0.25">
      <c r="A20" s="19" t="s">
        <v>277</v>
      </c>
      <c r="B20" s="34">
        <f>M5</f>
        <v>0</v>
      </c>
    </row>
    <row r="21" spans="1:2" x14ac:dyDescent="0.25">
      <c r="A21" s="19" t="s">
        <v>276</v>
      </c>
      <c r="B21" s="34">
        <f>N5</f>
        <v>0</v>
      </c>
    </row>
    <row r="22" spans="1:2" x14ac:dyDescent="0.25">
      <c r="A22" s="19" t="s">
        <v>275</v>
      </c>
      <c r="B22" s="34">
        <f>O5</f>
        <v>0</v>
      </c>
    </row>
    <row r="23" spans="1:2" x14ac:dyDescent="0.25">
      <c r="A23" s="33" t="s">
        <v>274</v>
      </c>
      <c r="B23" s="34">
        <f>P5</f>
        <v>0</v>
      </c>
    </row>
    <row r="24" spans="1:2" ht="25.5" x14ac:dyDescent="0.25">
      <c r="A24" s="33" t="s">
        <v>273</v>
      </c>
      <c r="B24" s="34">
        <f>Q5</f>
        <v>0</v>
      </c>
    </row>
    <row r="25" spans="1:2" x14ac:dyDescent="0.25">
      <c r="A25" s="20" t="s">
        <v>272</v>
      </c>
      <c r="B25" s="35">
        <f>R5</f>
        <v>0</v>
      </c>
    </row>
    <row r="26" spans="1:2" x14ac:dyDescent="0.25">
      <c r="A26" s="20" t="s">
        <v>271</v>
      </c>
      <c r="B26" s="35">
        <f>S5</f>
        <v>0</v>
      </c>
    </row>
    <row r="27" spans="1:2" x14ac:dyDescent="0.25">
      <c r="A27" s="20" t="s">
        <v>292</v>
      </c>
      <c r="B27" s="36">
        <f>T5</f>
        <v>0</v>
      </c>
    </row>
    <row r="28" spans="1:2" x14ac:dyDescent="0.25">
      <c r="A28" s="20" t="s">
        <v>293</v>
      </c>
      <c r="B28" s="37">
        <f>U5</f>
        <v>0</v>
      </c>
    </row>
    <row r="29" spans="1:2" ht="25.5" x14ac:dyDescent="0.25">
      <c r="A29" s="19" t="s">
        <v>297</v>
      </c>
      <c r="B29" s="34">
        <f>V5</f>
        <v>0</v>
      </c>
    </row>
    <row r="30" spans="1:2" ht="38.25" x14ac:dyDescent="0.25">
      <c r="A30" s="19" t="s">
        <v>270</v>
      </c>
      <c r="B30" s="34">
        <f>W5</f>
        <v>0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Eckdaten nach Einwohnern</vt:lpstr>
      <vt:lpstr>Arbeitstabelle</vt:lpstr>
      <vt:lpstr>Arbeitstabelle!Druckbereich</vt:lpstr>
      <vt:lpstr>'Eckdaten nach Einwohnern'!Drucktitel</vt:lpstr>
    </vt:vector>
  </TitlesOfParts>
  <Company>Fachhochschule Potsdam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Brix</dc:creator>
  <cp:lastModifiedBy>Julia Brix</cp:lastModifiedBy>
  <cp:lastPrinted>2025-01-09T14:05:53Z</cp:lastPrinted>
  <dcterms:created xsi:type="dcterms:W3CDTF">2024-11-08T06:20:17Z</dcterms:created>
  <dcterms:modified xsi:type="dcterms:W3CDTF">2025-01-10T10:45:34Z</dcterms:modified>
</cp:coreProperties>
</file>